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全部" sheetId="3" r:id="rId3"/>
    <sheet name="基本" sheetId="4" r:id="rId4"/>
    <sheet name="限价" sheetId="5" r:id="rId5"/>
    <sheet name="2010年补充" sheetId="6" r:id="rId6"/>
    <sheet name="增配药品" sheetId="7" r:id="rId7"/>
  </sheets>
  <definedNames/>
  <calcPr fullCalcOnLoad="1"/>
</workbook>
</file>

<file path=xl/sharedStrings.xml><?xml version="1.0" encoding="utf-8"?>
<sst xmlns="http://schemas.openxmlformats.org/spreadsheetml/2006/main" count="332" uniqueCount="87">
  <si>
    <t>地区</t>
  </si>
  <si>
    <t>医院名称</t>
  </si>
  <si>
    <t>采购金额</t>
  </si>
  <si>
    <t>配送金额</t>
  </si>
  <si>
    <t>配送率</t>
  </si>
  <si>
    <t>入库金额</t>
  </si>
  <si>
    <t>入库率</t>
  </si>
  <si>
    <t>金寨县</t>
  </si>
  <si>
    <t>六安市金寨县燕子河镇中心卫生院</t>
  </si>
  <si>
    <t>六安市金寨县天堂寨中心卫生院</t>
  </si>
  <si>
    <t>六安市金寨县长岭乡卫生院</t>
  </si>
  <si>
    <t>六安市金寨县青山镇中心卫生院</t>
  </si>
  <si>
    <t>六安市金寨县油坊店乡卫生院</t>
  </si>
  <si>
    <t>六安市金寨县张冲乡卫生院</t>
  </si>
  <si>
    <t>六安市金寨县麻埠镇卫生院</t>
  </si>
  <si>
    <t>六安市金寨县斑竹园中心卫生院</t>
  </si>
  <si>
    <t>六安市金寨县吴家店镇卫生院</t>
  </si>
  <si>
    <t>六安市金寨县沙河乡卫生院</t>
  </si>
  <si>
    <t>六安市金寨县关庙乡卫生院</t>
  </si>
  <si>
    <t>六安市金寨县果子园乡卫生院</t>
  </si>
  <si>
    <t>六安市金寨县古碑中心卫生院</t>
  </si>
  <si>
    <t>六安市金寨县古碑镇水竹坪卫生院</t>
  </si>
  <si>
    <t>六安市金寨县槐树湾乡卫生院</t>
  </si>
  <si>
    <t>六安市金寨县花石乡卫生院</t>
  </si>
  <si>
    <t>六安市金寨县南溪镇中心卫生院</t>
  </si>
  <si>
    <t>六安市金寨县汤家汇中心卫生院</t>
  </si>
  <si>
    <t>六安市金寨县汤家汇镇银山畈卫生院</t>
  </si>
  <si>
    <t>六安市金寨县双河镇中心卫生院</t>
  </si>
  <si>
    <t>六安市金寨县桃岭乡卫生院</t>
  </si>
  <si>
    <t>六安市金寨县全军乡卫生院</t>
  </si>
  <si>
    <t>六安市金寨县铁冲乡卫生院</t>
  </si>
  <si>
    <t>六安市金寨县白塔畈中心卫生院</t>
  </si>
  <si>
    <t>六安市金寨县梅山中心卫生院</t>
  </si>
  <si>
    <t>六安市金寨县梅山镇徐冲卫生院</t>
  </si>
  <si>
    <t>六安市金寨县梅山镇洪冲卫生院</t>
  </si>
  <si>
    <t>六安市金寨县梅山社区卫生服务中心</t>
  </si>
  <si>
    <t>限价药品超标</t>
  </si>
  <si>
    <t>合       计</t>
  </si>
  <si>
    <t>占采购总金额比例%</t>
  </si>
  <si>
    <t>金寨县燕子河镇中心卫生院</t>
  </si>
  <si>
    <t>金寨县天堂寨中心卫生院</t>
  </si>
  <si>
    <t>金寨县青山镇中心卫生院</t>
  </si>
  <si>
    <t>金寨县汤家汇镇银山畈卫生院</t>
  </si>
  <si>
    <t>金寨县槐树湾乡卫生院</t>
  </si>
  <si>
    <t>金寨县吴家店镇卫生院</t>
  </si>
  <si>
    <t>金寨县沙河乡卫生院</t>
  </si>
  <si>
    <t>金寨县斑竹园中心卫生院</t>
  </si>
  <si>
    <t>金寨县古碑中心卫生院</t>
  </si>
  <si>
    <t>金寨县关庙乡卫生院</t>
  </si>
  <si>
    <t>金寨县桃岭乡卫生院</t>
  </si>
  <si>
    <t>金寨县南溪镇中心卫生院</t>
  </si>
  <si>
    <t>金寨县双河镇中心卫生院</t>
  </si>
  <si>
    <t>金寨县麻埠镇卫生院</t>
  </si>
  <si>
    <t>金寨县梅山镇洪冲卫生院</t>
  </si>
  <si>
    <t>金寨县果子园乡卫生院</t>
  </si>
  <si>
    <t>金寨县梅山镇徐冲卫生院</t>
  </si>
  <si>
    <t>金寨县全军乡卫生院</t>
  </si>
  <si>
    <t>金寨县白塔畈中心卫生院</t>
  </si>
  <si>
    <t>金寨县梅山卫生院</t>
  </si>
  <si>
    <t>金寨县长岭乡卫生院</t>
  </si>
  <si>
    <t>金寨县花石乡卫生院</t>
  </si>
  <si>
    <t>金寨县汤家汇中心卫生院</t>
  </si>
  <si>
    <t>金寨县铁冲乡卫生院</t>
  </si>
  <si>
    <t>金寨县古碑镇水竹坪卫生院</t>
  </si>
  <si>
    <t>金寨县油坊店乡卫生院</t>
  </si>
  <si>
    <t>金寨县张冲乡卫生院</t>
  </si>
  <si>
    <t>金寨县梅山社区卫生服务中心</t>
  </si>
  <si>
    <t>基本药物低于70%，补充药品超标</t>
  </si>
  <si>
    <t>基本药物低于70%，补充、限价药品超标</t>
  </si>
  <si>
    <t>序号</t>
  </si>
  <si>
    <t>单      位</t>
  </si>
  <si>
    <t>基本药物采购</t>
  </si>
  <si>
    <t>补充药品采购</t>
  </si>
  <si>
    <t>基本药物采购金额</t>
  </si>
  <si>
    <t>占采购总金额比例%</t>
  </si>
  <si>
    <t>补充药品</t>
  </si>
  <si>
    <t>限价药品采购金额</t>
  </si>
  <si>
    <t>增配药品</t>
  </si>
  <si>
    <t>采购金额</t>
  </si>
  <si>
    <t>其中:增配药品采购</t>
  </si>
  <si>
    <t>其中:限价药品采购</t>
  </si>
  <si>
    <t>备注（基本药物占采购金额≥70%,限价药品占采购金额≤5%，补充药品占采购金额≤30%,增配药品占采购金额≤15%）</t>
  </si>
  <si>
    <t xml:space="preserve">    附表1</t>
  </si>
  <si>
    <t>基本药物低于70%，补充药品超标</t>
  </si>
  <si>
    <t>金寨县基层医疗卫生机构6-7月药品采购情况统计</t>
  </si>
  <si>
    <t>时间：2012年6月1日至2011年7月30日</t>
  </si>
  <si>
    <t>www.med126.com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</si>
</sst>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  <numFmt numFmtId="186" formatCode="0_ 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8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4" fontId="5" fillId="0" borderId="1" xfId="0" applyNumberFormat="1" applyFont="1" applyFill="1" applyBorder="1" applyAlignment="1">
      <alignment horizontal="right" vertical="center" wrapText="1"/>
    </xf>
    <xf numFmtId="184" fontId="4" fillId="0" borderId="1" xfId="0" applyNumberFormat="1" applyFont="1" applyFill="1" applyBorder="1" applyAlignment="1">
      <alignment horizontal="right" vertical="center" wrapText="1"/>
    </xf>
    <xf numFmtId="184" fontId="4" fillId="0" borderId="1" xfId="0" applyNumberFormat="1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186" fontId="0" fillId="0" borderId="0" xfId="0" applyNumberFormat="1" applyAlignment="1">
      <alignment horizontal="right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6" fontId="4" fillId="0" borderId="5" xfId="0" applyNumberFormat="1" applyFont="1" applyBorder="1" applyAlignment="1">
      <alignment horizontal="center" vertical="center" wrapText="1"/>
    </xf>
    <xf numFmtId="186" fontId="4" fillId="0" borderId="6" xfId="0" applyNumberFormat="1" applyFont="1" applyBorder="1" applyAlignment="1">
      <alignment horizontal="center" vertical="center" wrapText="1"/>
    </xf>
    <xf numFmtId="186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3" t="s">
        <v>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3.875" style="4" customWidth="1"/>
    <col min="2" max="2" width="22.75390625" style="3" customWidth="1"/>
    <col min="3" max="4" width="8.625" style="16" customWidth="1"/>
    <col min="5" max="5" width="7.625" style="2" customWidth="1"/>
    <col min="6" max="6" width="7.375" style="16" customWidth="1"/>
    <col min="7" max="7" width="7.25390625" style="1" customWidth="1"/>
    <col min="8" max="8" width="8.25390625" style="18" customWidth="1"/>
    <col min="9" max="9" width="7.50390625" style="7" customWidth="1"/>
    <col min="10" max="10" width="7.375" style="18" customWidth="1"/>
    <col min="11" max="11" width="7.50390625" style="1" customWidth="1"/>
    <col min="12" max="12" width="35.125" style="9" customWidth="1"/>
    <col min="13" max="16384" width="9.00390625" style="1" customWidth="1"/>
  </cols>
  <sheetData>
    <row r="1" spans="1:2" ht="14.25">
      <c r="A1" s="31" t="s">
        <v>82</v>
      </c>
      <c r="B1" s="31"/>
    </row>
    <row r="2" spans="1:12" ht="24.75" customHeight="1">
      <c r="A2" s="23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5" customFormat="1" ht="18.75" customHeight="1">
      <c r="A3" s="24" t="s">
        <v>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5" customFormat="1" ht="15.75" customHeight="1">
      <c r="A4" s="22" t="s">
        <v>69</v>
      </c>
      <c r="B4" s="22" t="s">
        <v>70</v>
      </c>
      <c r="C4" s="25" t="s">
        <v>78</v>
      </c>
      <c r="D4" s="28" t="s">
        <v>71</v>
      </c>
      <c r="E4" s="20"/>
      <c r="F4" s="20"/>
      <c r="G4" s="21"/>
      <c r="H4" s="28" t="s">
        <v>72</v>
      </c>
      <c r="I4" s="20"/>
      <c r="J4" s="20"/>
      <c r="K4" s="21"/>
      <c r="L4" s="22" t="s">
        <v>81</v>
      </c>
    </row>
    <row r="5" spans="1:12" s="5" customFormat="1" ht="18" customHeight="1">
      <c r="A5" s="22"/>
      <c r="B5" s="22"/>
      <c r="C5" s="26"/>
      <c r="D5" s="29" t="s">
        <v>73</v>
      </c>
      <c r="E5" s="22" t="s">
        <v>74</v>
      </c>
      <c r="F5" s="22" t="s">
        <v>80</v>
      </c>
      <c r="G5" s="22"/>
      <c r="H5" s="29" t="s">
        <v>75</v>
      </c>
      <c r="I5" s="32" t="s">
        <v>38</v>
      </c>
      <c r="J5" s="20" t="s">
        <v>79</v>
      </c>
      <c r="K5" s="21"/>
      <c r="L5" s="22"/>
    </row>
    <row r="6" spans="1:12" s="5" customFormat="1" ht="36.75" customHeight="1">
      <c r="A6" s="22"/>
      <c r="B6" s="22"/>
      <c r="C6" s="27"/>
      <c r="D6" s="30"/>
      <c r="E6" s="22"/>
      <c r="F6" s="17" t="s">
        <v>76</v>
      </c>
      <c r="G6" s="8" t="s">
        <v>74</v>
      </c>
      <c r="H6" s="30"/>
      <c r="I6" s="32"/>
      <c r="J6" s="19" t="s">
        <v>77</v>
      </c>
      <c r="K6" s="8" t="s">
        <v>74</v>
      </c>
      <c r="L6" s="22"/>
    </row>
    <row r="7" spans="1:12" s="6" customFormat="1" ht="15" customHeight="1">
      <c r="A7" s="8">
        <v>1</v>
      </c>
      <c r="B7" s="10" t="s">
        <v>39</v>
      </c>
      <c r="C7" s="15">
        <f>'全部'!C2</f>
        <v>377560.77</v>
      </c>
      <c r="D7" s="15">
        <f>'基本'!C2+'限价'!C2</f>
        <v>270880.95</v>
      </c>
      <c r="E7" s="12">
        <f>D7/C7*100</f>
        <v>71.74499352779686</v>
      </c>
      <c r="F7" s="15">
        <f>'限价'!C2</f>
        <v>0</v>
      </c>
      <c r="G7" s="12">
        <f aca="true" t="shared" si="0" ref="G7:G35">F7/C7*100</f>
        <v>0</v>
      </c>
      <c r="H7" s="15">
        <f>'2010年补充'!C2+'增配药品'!C2</f>
        <v>106679.81999999999</v>
      </c>
      <c r="I7" s="13">
        <f aca="true" t="shared" si="1" ref="I7:I35">H7/C7*100</f>
        <v>28.25500647220313</v>
      </c>
      <c r="J7" s="15">
        <f>'增配药品'!C2</f>
        <v>33079.42</v>
      </c>
      <c r="K7" s="13">
        <f>J7/C7*100</f>
        <v>8.761349861639491</v>
      </c>
      <c r="L7" s="8"/>
    </row>
    <row r="8" spans="1:12" s="6" customFormat="1" ht="15" customHeight="1">
      <c r="A8" s="8">
        <v>2</v>
      </c>
      <c r="B8" s="10" t="s">
        <v>40</v>
      </c>
      <c r="C8" s="15">
        <f>'全部'!C3</f>
        <v>297766.7</v>
      </c>
      <c r="D8" s="15">
        <f>'基本'!C3+'限价'!C3</f>
        <v>194833.7</v>
      </c>
      <c r="E8" s="11">
        <f aca="true" t="shared" si="2" ref="E8:E35">D8/C8*100</f>
        <v>65.43166176741725</v>
      </c>
      <c r="F8" s="15">
        <f>'限价'!C3</f>
        <v>3377.5</v>
      </c>
      <c r="G8" s="12">
        <f t="shared" si="0"/>
        <v>1.1342772714343141</v>
      </c>
      <c r="H8" s="15">
        <f>'2010年补充'!C3+'增配药品'!C3</f>
        <v>102933</v>
      </c>
      <c r="I8" s="14">
        <f t="shared" si="1"/>
        <v>34.568338232582754</v>
      </c>
      <c r="J8" s="15">
        <f>'增配药品'!C3</f>
        <v>39834</v>
      </c>
      <c r="K8" s="13">
        <f>J8/C8*100</f>
        <v>13.377587218449879</v>
      </c>
      <c r="L8" s="8" t="s">
        <v>67</v>
      </c>
    </row>
    <row r="9" spans="1:12" s="6" customFormat="1" ht="15" customHeight="1">
      <c r="A9" s="8">
        <v>3</v>
      </c>
      <c r="B9" s="10" t="s">
        <v>41</v>
      </c>
      <c r="C9" s="15">
        <f>'全部'!C4</f>
        <v>306983.96</v>
      </c>
      <c r="D9" s="15">
        <f>'基本'!C4+'限价'!C4</f>
        <v>194259.86</v>
      </c>
      <c r="E9" s="11">
        <f t="shared" si="2"/>
        <v>63.28013359395064</v>
      </c>
      <c r="F9" s="15">
        <f>'限价'!C4</f>
        <v>25560</v>
      </c>
      <c r="G9" s="11">
        <f t="shared" si="0"/>
        <v>8.32616792095587</v>
      </c>
      <c r="H9" s="15">
        <f>'2010年补充'!C4+'增配药品'!C4</f>
        <v>112724.1</v>
      </c>
      <c r="I9" s="14">
        <f t="shared" si="1"/>
        <v>36.719866406049356</v>
      </c>
      <c r="J9" s="15">
        <f>'增配药品'!C4</f>
        <v>39453.4</v>
      </c>
      <c r="K9" s="13">
        <f>J9/C9*100</f>
        <v>12.85194184087012</v>
      </c>
      <c r="L9" s="8" t="s">
        <v>68</v>
      </c>
    </row>
    <row r="10" spans="1:12" s="6" customFormat="1" ht="15" customHeight="1">
      <c r="A10" s="8">
        <v>4</v>
      </c>
      <c r="B10" s="10" t="s">
        <v>42</v>
      </c>
      <c r="C10" s="15">
        <f>'全部'!C5</f>
        <v>323681.4</v>
      </c>
      <c r="D10" s="15">
        <f>'基本'!C5+'限价'!C5</f>
        <v>240609.55</v>
      </c>
      <c r="E10" s="12">
        <f t="shared" si="2"/>
        <v>74.33530317157549</v>
      </c>
      <c r="F10" s="15">
        <f>'限价'!C5</f>
        <v>4140</v>
      </c>
      <c r="G10" s="12">
        <f t="shared" si="0"/>
        <v>1.2790354960155264</v>
      </c>
      <c r="H10" s="15">
        <f>'2010年补充'!C5</f>
        <v>83071.85</v>
      </c>
      <c r="I10" s="13">
        <f t="shared" si="1"/>
        <v>25.664696828424493</v>
      </c>
      <c r="J10" s="15"/>
      <c r="K10" s="13"/>
      <c r="L10" s="8"/>
    </row>
    <row r="11" spans="1:12" s="6" customFormat="1" ht="15" customHeight="1">
      <c r="A11" s="8">
        <v>5</v>
      </c>
      <c r="B11" s="10" t="s">
        <v>43</v>
      </c>
      <c r="C11" s="15">
        <f>'全部'!C6</f>
        <v>175742.98</v>
      </c>
      <c r="D11" s="15">
        <f>'基本'!C6+'限价'!C6</f>
        <v>134904.38</v>
      </c>
      <c r="E11" s="12">
        <f>D11/C11*100</f>
        <v>76.7623150580467</v>
      </c>
      <c r="F11" s="15">
        <f>'限价'!C6</f>
        <v>6930</v>
      </c>
      <c r="G11" s="12">
        <f t="shared" si="0"/>
        <v>3.9432585017051602</v>
      </c>
      <c r="H11" s="15">
        <f>'2010年补充'!C6</f>
        <v>40838.6</v>
      </c>
      <c r="I11" s="13">
        <f t="shared" si="1"/>
        <v>23.237684941953297</v>
      </c>
      <c r="J11" s="15"/>
      <c r="K11" s="13"/>
      <c r="L11" s="8"/>
    </row>
    <row r="12" spans="1:12" s="6" customFormat="1" ht="15" customHeight="1">
      <c r="A12" s="8">
        <v>6</v>
      </c>
      <c r="B12" s="10" t="s">
        <v>44</v>
      </c>
      <c r="C12" s="15">
        <f>'全部'!C7</f>
        <v>392128.6</v>
      </c>
      <c r="D12" s="15">
        <f>'基本'!C7+'限价'!C7</f>
        <v>319023.6</v>
      </c>
      <c r="E12" s="12">
        <f t="shared" si="2"/>
        <v>81.3568813904418</v>
      </c>
      <c r="F12" s="15">
        <f>'限价'!C7</f>
        <v>18200</v>
      </c>
      <c r="G12" s="12">
        <f t="shared" si="0"/>
        <v>4.641334500977486</v>
      </c>
      <c r="H12" s="15">
        <f>'2010年补充'!C7</f>
        <v>73105</v>
      </c>
      <c r="I12" s="13">
        <f t="shared" si="1"/>
        <v>18.643118609558194</v>
      </c>
      <c r="J12" s="15"/>
      <c r="K12" s="13"/>
      <c r="L12" s="8"/>
    </row>
    <row r="13" spans="1:12" s="6" customFormat="1" ht="15" customHeight="1">
      <c r="A13" s="8">
        <v>7</v>
      </c>
      <c r="B13" s="10" t="s">
        <v>45</v>
      </c>
      <c r="C13" s="15">
        <f>'全部'!C8</f>
        <v>204240.75</v>
      </c>
      <c r="D13" s="15">
        <f>'基本'!C8+'限价'!C8</f>
        <v>148094.9</v>
      </c>
      <c r="E13" s="12">
        <f t="shared" si="2"/>
        <v>72.50996679164172</v>
      </c>
      <c r="F13" s="15">
        <f>'限价'!C8</f>
        <v>8472</v>
      </c>
      <c r="G13" s="12">
        <f t="shared" si="0"/>
        <v>4.148045872334487</v>
      </c>
      <c r="H13" s="15">
        <f>'2010年补充'!C8</f>
        <v>56145.85</v>
      </c>
      <c r="I13" s="13">
        <f t="shared" si="1"/>
        <v>27.490033208358273</v>
      </c>
      <c r="J13" s="15"/>
      <c r="K13" s="13"/>
      <c r="L13" s="8"/>
    </row>
    <row r="14" spans="1:12" s="6" customFormat="1" ht="15" customHeight="1">
      <c r="A14" s="8">
        <v>8</v>
      </c>
      <c r="B14" s="10" t="s">
        <v>46</v>
      </c>
      <c r="C14" s="15">
        <f>'全部'!C9</f>
        <v>233892.8</v>
      </c>
      <c r="D14" s="15">
        <f>'基本'!C9+'限价'!C9</f>
        <v>167376.8</v>
      </c>
      <c r="E14" s="12">
        <f t="shared" si="2"/>
        <v>71.56133066088395</v>
      </c>
      <c r="F14" s="15">
        <f>'限价'!C9</f>
        <v>4200</v>
      </c>
      <c r="G14" s="12">
        <f t="shared" si="0"/>
        <v>1.7956944377937243</v>
      </c>
      <c r="H14" s="15">
        <f>'2010年补充'!C9+'增配药品'!C5</f>
        <v>66516</v>
      </c>
      <c r="I14" s="13">
        <f t="shared" si="1"/>
        <v>28.43866933911604</v>
      </c>
      <c r="J14" s="15">
        <f>'增配药品'!C5</f>
        <v>30256</v>
      </c>
      <c r="K14" s="13">
        <f>J14/C14*100</f>
        <v>12.935840692830219</v>
      </c>
      <c r="L14" s="8"/>
    </row>
    <row r="15" spans="1:12" s="6" customFormat="1" ht="15" customHeight="1">
      <c r="A15" s="8">
        <v>9</v>
      </c>
      <c r="B15" s="10" t="s">
        <v>47</v>
      </c>
      <c r="C15" s="15">
        <f>'全部'!C10</f>
        <v>465405.07</v>
      </c>
      <c r="D15" s="15">
        <f>'基本'!C10+'限价'!C10</f>
        <v>269974.72000000003</v>
      </c>
      <c r="E15" s="11">
        <f t="shared" si="2"/>
        <v>58.00854726399951</v>
      </c>
      <c r="F15" s="15">
        <f>'限价'!C10</f>
        <v>-793.8</v>
      </c>
      <c r="G15" s="12">
        <f t="shared" si="0"/>
        <v>-0.170561098528643</v>
      </c>
      <c r="H15" s="15">
        <f>'2010年补充'!C10+'增配药品'!C6</f>
        <v>195430.35</v>
      </c>
      <c r="I15" s="14">
        <f t="shared" si="1"/>
        <v>41.99145273600049</v>
      </c>
      <c r="J15" s="15">
        <f>'增配药品'!C6</f>
        <v>62325.5</v>
      </c>
      <c r="K15" s="13">
        <f>J15/C15*100</f>
        <v>13.39166760688705</v>
      </c>
      <c r="L15" s="8" t="s">
        <v>67</v>
      </c>
    </row>
    <row r="16" spans="1:12" s="6" customFormat="1" ht="15" customHeight="1">
      <c r="A16" s="8">
        <v>10</v>
      </c>
      <c r="B16" s="10" t="s">
        <v>48</v>
      </c>
      <c r="C16" s="15">
        <f>'全部'!C11</f>
        <v>199714.1</v>
      </c>
      <c r="D16" s="15">
        <f>'基本'!C11+'限价'!C11</f>
        <v>177030.5</v>
      </c>
      <c r="E16" s="12">
        <f t="shared" si="2"/>
        <v>88.6419636870907</v>
      </c>
      <c r="F16" s="15">
        <f>'限价'!C11</f>
        <v>7810</v>
      </c>
      <c r="G16" s="12">
        <f t="shared" si="0"/>
        <v>3.9105901886747105</v>
      </c>
      <c r="H16" s="15">
        <f>'2010年补充'!C11</f>
        <v>22683.6</v>
      </c>
      <c r="I16" s="13">
        <f t="shared" si="1"/>
        <v>11.358036312909302</v>
      </c>
      <c r="J16" s="15"/>
      <c r="K16" s="13"/>
      <c r="L16" s="8"/>
    </row>
    <row r="17" spans="1:12" s="6" customFormat="1" ht="15" customHeight="1">
      <c r="A17" s="8">
        <v>11</v>
      </c>
      <c r="B17" s="10" t="s">
        <v>49</v>
      </c>
      <c r="C17" s="15">
        <f>'全部'!C12</f>
        <v>89542.15</v>
      </c>
      <c r="D17" s="15">
        <f>'基本'!C12+'限价'!C12</f>
        <v>83602.4</v>
      </c>
      <c r="E17" s="12">
        <f t="shared" si="2"/>
        <v>93.3665318512008</v>
      </c>
      <c r="F17" s="15">
        <f>'限价'!C12</f>
        <v>5600</v>
      </c>
      <c r="G17" s="11">
        <f t="shared" si="0"/>
        <v>6.254037902820069</v>
      </c>
      <c r="H17" s="15">
        <f>'2010年补充'!C12</f>
        <v>5939.75</v>
      </c>
      <c r="I17" s="13">
        <f t="shared" si="1"/>
        <v>6.6334681487991976</v>
      </c>
      <c r="J17" s="15"/>
      <c r="K17" s="13"/>
      <c r="L17" s="8" t="s">
        <v>36</v>
      </c>
    </row>
    <row r="18" spans="1:12" s="6" customFormat="1" ht="15" customHeight="1">
      <c r="A18" s="8">
        <v>12</v>
      </c>
      <c r="B18" s="10" t="s">
        <v>50</v>
      </c>
      <c r="C18" s="15">
        <f>'全部'!C13</f>
        <v>554823.4</v>
      </c>
      <c r="D18" s="15">
        <f>'基本'!C13+'限价'!C13</f>
        <v>361118.8</v>
      </c>
      <c r="E18" s="11">
        <f t="shared" si="2"/>
        <v>65.08716106782806</v>
      </c>
      <c r="F18" s="15">
        <f>'限价'!C13</f>
        <v>44800</v>
      </c>
      <c r="G18" s="11">
        <f t="shared" si="0"/>
        <v>8.074641408419328</v>
      </c>
      <c r="H18" s="15">
        <f>'2010年补充'!C13+'增配药品'!C7</f>
        <v>193704.6</v>
      </c>
      <c r="I18" s="14">
        <f t="shared" si="1"/>
        <v>34.91283893217193</v>
      </c>
      <c r="J18" s="15">
        <f>'增配药品'!C7</f>
        <v>68980</v>
      </c>
      <c r="K18" s="13">
        <f>J18/C18*100</f>
        <v>12.432784918588508</v>
      </c>
      <c r="L18" s="8" t="s">
        <v>68</v>
      </c>
    </row>
    <row r="19" spans="1:12" s="6" customFormat="1" ht="15" customHeight="1">
      <c r="A19" s="8">
        <v>13</v>
      </c>
      <c r="B19" s="10" t="s">
        <v>51</v>
      </c>
      <c r="C19" s="15">
        <f>'全部'!C14</f>
        <v>234609.21</v>
      </c>
      <c r="D19" s="15">
        <f>'基本'!C14+'限价'!C14</f>
        <v>160655.91</v>
      </c>
      <c r="E19" s="11">
        <f t="shared" si="2"/>
        <v>68.47809171685971</v>
      </c>
      <c r="F19" s="15">
        <f>'限价'!C14</f>
        <v>10260</v>
      </c>
      <c r="G19" s="12">
        <f t="shared" si="0"/>
        <v>4.373229848904909</v>
      </c>
      <c r="H19" s="15">
        <f>'2010年补充'!C14+'增配药品'!C8</f>
        <v>73953.3</v>
      </c>
      <c r="I19" s="14">
        <f t="shared" si="1"/>
        <v>31.52190828314029</v>
      </c>
      <c r="J19" s="15">
        <f>'增配药品'!C8</f>
        <v>34239</v>
      </c>
      <c r="K19" s="13">
        <f>J19/C19*100</f>
        <v>14.594056217997581</v>
      </c>
      <c r="L19" s="8" t="s">
        <v>67</v>
      </c>
    </row>
    <row r="20" spans="1:12" s="6" customFormat="1" ht="15" customHeight="1">
      <c r="A20" s="8">
        <v>14</v>
      </c>
      <c r="B20" s="10" t="s">
        <v>52</v>
      </c>
      <c r="C20" s="15">
        <f>'全部'!C15</f>
        <v>159981.85</v>
      </c>
      <c r="D20" s="15">
        <f>'基本'!C15+'限价'!C15</f>
        <v>117473.35</v>
      </c>
      <c r="E20" s="12">
        <f t="shared" si="2"/>
        <v>73.42917337185438</v>
      </c>
      <c r="F20" s="15">
        <f>'限价'!C15</f>
        <v>21116</v>
      </c>
      <c r="G20" s="11">
        <f t="shared" si="0"/>
        <v>13.198997261251824</v>
      </c>
      <c r="H20" s="15">
        <f>'2010年补充'!C15</f>
        <v>42508.5</v>
      </c>
      <c r="I20" s="13">
        <f t="shared" si="1"/>
        <v>26.57082662814563</v>
      </c>
      <c r="J20" s="15"/>
      <c r="K20" s="13"/>
      <c r="L20" s="8" t="s">
        <v>36</v>
      </c>
    </row>
    <row r="21" spans="1:12" s="6" customFormat="1" ht="15" customHeight="1">
      <c r="A21" s="8">
        <v>15</v>
      </c>
      <c r="B21" s="10" t="s">
        <v>53</v>
      </c>
      <c r="C21" s="15">
        <f>'全部'!C16</f>
        <v>66945.73</v>
      </c>
      <c r="D21" s="15">
        <f>'基本'!C16+'限价'!C16</f>
        <v>54992.03</v>
      </c>
      <c r="E21" s="12">
        <f t="shared" si="2"/>
        <v>82.14419351316357</v>
      </c>
      <c r="F21" s="15">
        <f>'限价'!C16</f>
        <v>8397.2</v>
      </c>
      <c r="G21" s="11">
        <f t="shared" si="0"/>
        <v>12.543294396819634</v>
      </c>
      <c r="H21" s="15">
        <f>'2010年补充'!C16</f>
        <v>11953.7</v>
      </c>
      <c r="I21" s="13">
        <f>H21/C21*100</f>
        <v>17.85580648683643</v>
      </c>
      <c r="J21" s="15"/>
      <c r="K21" s="13"/>
      <c r="L21" s="8" t="s">
        <v>36</v>
      </c>
    </row>
    <row r="22" spans="1:12" s="6" customFormat="1" ht="15" customHeight="1">
      <c r="A22" s="8">
        <v>16</v>
      </c>
      <c r="B22" s="10" t="s">
        <v>54</v>
      </c>
      <c r="C22" s="15">
        <f>'全部'!C17</f>
        <v>182661.6</v>
      </c>
      <c r="D22" s="15">
        <f>'基本'!C17+'限价'!C17</f>
        <v>144866.2</v>
      </c>
      <c r="E22" s="12">
        <f t="shared" si="2"/>
        <v>79.30851366680244</v>
      </c>
      <c r="F22" s="15">
        <f>'限价'!C17</f>
        <v>24205</v>
      </c>
      <c r="G22" s="11">
        <f t="shared" si="0"/>
        <v>13.25127996250991</v>
      </c>
      <c r="H22" s="15">
        <f>'2010年补充'!C17</f>
        <v>37795.4</v>
      </c>
      <c r="I22" s="13">
        <f t="shared" si="1"/>
        <v>20.691486333197563</v>
      </c>
      <c r="J22" s="15"/>
      <c r="K22" s="13"/>
      <c r="L22" s="8" t="s">
        <v>36</v>
      </c>
    </row>
    <row r="23" spans="1:12" s="6" customFormat="1" ht="15" customHeight="1">
      <c r="A23" s="8">
        <v>17</v>
      </c>
      <c r="B23" s="10" t="s">
        <v>55</v>
      </c>
      <c r="C23" s="15">
        <f>'全部'!C18</f>
        <v>146230.7</v>
      </c>
      <c r="D23" s="15">
        <f>'基本'!C18+'限价'!C18</f>
        <v>109177</v>
      </c>
      <c r="E23" s="12">
        <f t="shared" si="2"/>
        <v>74.66079284308972</v>
      </c>
      <c r="F23" s="15">
        <f>'限价'!C18</f>
        <v>36400</v>
      </c>
      <c r="G23" s="11">
        <f t="shared" si="0"/>
        <v>24.892173804816633</v>
      </c>
      <c r="H23" s="15">
        <f>'2010年补充'!C18</f>
        <v>37053.7</v>
      </c>
      <c r="I23" s="13">
        <f t="shared" si="1"/>
        <v>25.339207156910277</v>
      </c>
      <c r="J23" s="15"/>
      <c r="K23" s="13"/>
      <c r="L23" s="8" t="s">
        <v>36</v>
      </c>
    </row>
    <row r="24" spans="1:12" s="6" customFormat="1" ht="15" customHeight="1">
      <c r="A24" s="8">
        <v>18</v>
      </c>
      <c r="B24" s="10" t="s">
        <v>56</v>
      </c>
      <c r="C24" s="15">
        <f>'全部'!C19</f>
        <v>85732.46</v>
      </c>
      <c r="D24" s="15">
        <f>'基本'!C19+'限价'!C19</f>
        <v>67383.11</v>
      </c>
      <c r="E24" s="12">
        <f t="shared" si="2"/>
        <v>78.59696315724523</v>
      </c>
      <c r="F24" s="15">
        <f>'限价'!C19</f>
        <v>2574</v>
      </c>
      <c r="G24" s="12">
        <f t="shared" si="0"/>
        <v>3.0023633988806573</v>
      </c>
      <c r="H24" s="15">
        <f>'2010年补充'!C19</f>
        <v>18349.35</v>
      </c>
      <c r="I24" s="13">
        <f t="shared" si="1"/>
        <v>21.403036842754773</v>
      </c>
      <c r="J24" s="15"/>
      <c r="K24" s="13"/>
      <c r="L24" s="8"/>
    </row>
    <row r="25" spans="1:12" s="6" customFormat="1" ht="15" customHeight="1">
      <c r="A25" s="8">
        <v>19</v>
      </c>
      <c r="B25" s="10" t="s">
        <v>57</v>
      </c>
      <c r="C25" s="15">
        <f>'全部'!C20</f>
        <v>777907.6</v>
      </c>
      <c r="D25" s="15">
        <f>'基本'!C20+'限价'!C20</f>
        <v>472918.4</v>
      </c>
      <c r="E25" s="11">
        <f t="shared" si="2"/>
        <v>60.793646957556405</v>
      </c>
      <c r="F25" s="15">
        <f>'限价'!C20</f>
        <v>38026</v>
      </c>
      <c r="G25" s="12">
        <f t="shared" si="0"/>
        <v>4.888241225564579</v>
      </c>
      <c r="H25" s="15">
        <f>'2010年补充'!C20+'增配药品'!C9</f>
        <v>304989.2</v>
      </c>
      <c r="I25" s="14">
        <f t="shared" si="1"/>
        <v>39.2063530424436</v>
      </c>
      <c r="J25" s="15">
        <f>'增配药品'!C9</f>
        <v>105460</v>
      </c>
      <c r="K25" s="13">
        <f>J25/C25*100</f>
        <v>13.556880020197774</v>
      </c>
      <c r="L25" s="8" t="s">
        <v>83</v>
      </c>
    </row>
    <row r="26" spans="1:12" s="6" customFormat="1" ht="15" customHeight="1">
      <c r="A26" s="8">
        <v>20</v>
      </c>
      <c r="B26" s="10" t="s">
        <v>58</v>
      </c>
      <c r="C26" s="15">
        <f>'全部'!C21</f>
        <v>491833.41</v>
      </c>
      <c r="D26" s="15">
        <f>'基本'!C21+'限价'!C21</f>
        <v>369659.01</v>
      </c>
      <c r="E26" s="12">
        <f t="shared" si="2"/>
        <v>75.15939390941335</v>
      </c>
      <c r="F26" s="15">
        <f>'限价'!C21</f>
        <v>0</v>
      </c>
      <c r="G26" s="12">
        <f t="shared" si="0"/>
        <v>0</v>
      </c>
      <c r="H26" s="15">
        <f>'2010年补充'!C21</f>
        <v>122174.4</v>
      </c>
      <c r="I26" s="13">
        <f t="shared" si="1"/>
        <v>24.840606090586647</v>
      </c>
      <c r="J26" s="15"/>
      <c r="K26" s="13"/>
      <c r="L26" s="8"/>
    </row>
    <row r="27" spans="1:12" s="6" customFormat="1" ht="15" customHeight="1">
      <c r="A27" s="8">
        <v>21</v>
      </c>
      <c r="B27" s="10" t="s">
        <v>59</v>
      </c>
      <c r="C27" s="15">
        <f>'全部'!C22</f>
        <v>74493.29</v>
      </c>
      <c r="D27" s="15">
        <f>'基本'!C22+'限价'!C22</f>
        <v>53452.44</v>
      </c>
      <c r="E27" s="12">
        <f t="shared" si="2"/>
        <v>71.75470434988172</v>
      </c>
      <c r="F27" s="15">
        <f>'限价'!C22</f>
        <v>1444</v>
      </c>
      <c r="G27" s="12">
        <f t="shared" si="0"/>
        <v>1.9384296223190038</v>
      </c>
      <c r="H27" s="15">
        <f>'2010年补充'!C22</f>
        <v>21040.85</v>
      </c>
      <c r="I27" s="13">
        <f t="shared" si="1"/>
        <v>28.245295650118287</v>
      </c>
      <c r="J27" s="15"/>
      <c r="K27" s="13"/>
      <c r="L27" s="8"/>
    </row>
    <row r="28" spans="1:12" s="6" customFormat="1" ht="15" customHeight="1">
      <c r="A28" s="8">
        <v>22</v>
      </c>
      <c r="B28" s="10" t="s">
        <v>60</v>
      </c>
      <c r="C28" s="15">
        <f>'全部'!C23</f>
        <v>262369.24</v>
      </c>
      <c r="D28" s="15">
        <f>'基本'!C23+'限价'!C23</f>
        <v>224883.14</v>
      </c>
      <c r="E28" s="12">
        <f t="shared" si="2"/>
        <v>85.71246385437561</v>
      </c>
      <c r="F28" s="15">
        <f>'限价'!C23</f>
        <v>41668.2</v>
      </c>
      <c r="G28" s="11">
        <f t="shared" si="0"/>
        <v>15.881511110067628</v>
      </c>
      <c r="H28" s="15">
        <f>'2010年补充'!C23</f>
        <v>37486.1</v>
      </c>
      <c r="I28" s="13">
        <f t="shared" si="1"/>
        <v>14.287536145624388</v>
      </c>
      <c r="J28" s="15"/>
      <c r="K28" s="13"/>
      <c r="L28" s="8" t="s">
        <v>36</v>
      </c>
    </row>
    <row r="29" spans="1:12" s="5" customFormat="1" ht="18" customHeight="1">
      <c r="A29" s="8">
        <v>23</v>
      </c>
      <c r="B29" s="10" t="s">
        <v>61</v>
      </c>
      <c r="C29" s="15">
        <f>'全部'!C24</f>
        <v>699359.95</v>
      </c>
      <c r="D29" s="15">
        <f>'基本'!C24+'限价'!C24</f>
        <v>478507.2</v>
      </c>
      <c r="E29" s="11">
        <f t="shared" si="2"/>
        <v>68.42073241397367</v>
      </c>
      <c r="F29" s="15">
        <f>'限价'!C24</f>
        <v>39885.3</v>
      </c>
      <c r="G29" s="12">
        <f t="shared" si="0"/>
        <v>5.703114683647527</v>
      </c>
      <c r="H29" s="15">
        <f>'2010年补充'!C24+'增配药品'!C10</f>
        <v>220852.75</v>
      </c>
      <c r="I29" s="14">
        <f t="shared" si="1"/>
        <v>31.57926758602634</v>
      </c>
      <c r="J29" s="15">
        <f>'增配药品'!C10</f>
        <v>89313</v>
      </c>
      <c r="K29" s="13">
        <f>J29/C29*100</f>
        <v>12.770676959697221</v>
      </c>
      <c r="L29" s="8" t="s">
        <v>67</v>
      </c>
    </row>
    <row r="30" spans="1:12" s="6" customFormat="1" ht="15" customHeight="1">
      <c r="A30" s="8">
        <v>24</v>
      </c>
      <c r="B30" s="10" t="s">
        <v>62</v>
      </c>
      <c r="C30" s="15">
        <f>'全部'!C25</f>
        <v>59304.93</v>
      </c>
      <c r="D30" s="15">
        <f>'基本'!C25+'限价'!C25</f>
        <v>52963.93</v>
      </c>
      <c r="E30" s="12">
        <f t="shared" si="2"/>
        <v>89.30780290947143</v>
      </c>
      <c r="F30" s="15">
        <f>'限价'!C25</f>
        <v>0</v>
      </c>
      <c r="G30" s="12">
        <f t="shared" si="0"/>
        <v>0</v>
      </c>
      <c r="H30" s="15">
        <f>'2010年补充'!C25</f>
        <v>6341</v>
      </c>
      <c r="I30" s="13">
        <f t="shared" si="1"/>
        <v>10.69219709052856</v>
      </c>
      <c r="J30" s="15"/>
      <c r="K30" s="13"/>
      <c r="L30" s="8"/>
    </row>
    <row r="31" spans="1:12" s="6" customFormat="1" ht="15" customHeight="1">
      <c r="A31" s="8">
        <v>25</v>
      </c>
      <c r="B31" s="10" t="s">
        <v>63</v>
      </c>
      <c r="C31" s="15">
        <f>'全部'!C26</f>
        <v>70371.6</v>
      </c>
      <c r="D31" s="15">
        <f>'基本'!C26+'限价'!C26</f>
        <v>47236.899999999994</v>
      </c>
      <c r="E31" s="11">
        <f t="shared" si="2"/>
        <v>67.12494813248526</v>
      </c>
      <c r="F31" s="15">
        <f>'限价'!C26</f>
        <v>8068.2</v>
      </c>
      <c r="G31" s="11">
        <f t="shared" si="0"/>
        <v>11.465136503930562</v>
      </c>
      <c r="H31" s="15">
        <f>'2010年补充'!C26</f>
        <v>23134.7</v>
      </c>
      <c r="I31" s="14">
        <f t="shared" si="1"/>
        <v>32.875051867514735</v>
      </c>
      <c r="J31" s="15"/>
      <c r="K31" s="13"/>
      <c r="L31" s="8" t="s">
        <v>68</v>
      </c>
    </row>
    <row r="32" spans="1:12" s="6" customFormat="1" ht="15" customHeight="1">
      <c r="A32" s="8">
        <v>26</v>
      </c>
      <c r="B32" s="10" t="s">
        <v>64</v>
      </c>
      <c r="C32" s="15">
        <f>'全部'!C27</f>
        <v>186884.85</v>
      </c>
      <c r="D32" s="15">
        <f>'基本'!C27+'限价'!C27</f>
        <v>128225.2</v>
      </c>
      <c r="E32" s="11">
        <f t="shared" si="2"/>
        <v>68.61187517340223</v>
      </c>
      <c r="F32" s="15">
        <f>'限价'!C27</f>
        <v>8400</v>
      </c>
      <c r="G32" s="12">
        <f t="shared" si="0"/>
        <v>4.494746363870586</v>
      </c>
      <c r="H32" s="15">
        <f>'2010年补充'!C27</f>
        <v>58659.65</v>
      </c>
      <c r="I32" s="14">
        <f t="shared" si="1"/>
        <v>31.388124826597767</v>
      </c>
      <c r="J32" s="15"/>
      <c r="K32" s="13"/>
      <c r="L32" s="8" t="s">
        <v>67</v>
      </c>
    </row>
    <row r="33" spans="1:12" s="6" customFormat="1" ht="15" customHeight="1">
      <c r="A33" s="8">
        <v>27</v>
      </c>
      <c r="B33" s="10" t="s">
        <v>65</v>
      </c>
      <c r="C33" s="15">
        <f>'全部'!C28</f>
        <v>108838.85</v>
      </c>
      <c r="D33" s="15">
        <f>'基本'!C28+'限价'!C28</f>
        <v>93065</v>
      </c>
      <c r="E33" s="12">
        <f t="shared" si="2"/>
        <v>85.50715116890706</v>
      </c>
      <c r="F33" s="15">
        <f>'限价'!C28</f>
        <v>0</v>
      </c>
      <c r="G33" s="12">
        <f t="shared" si="0"/>
        <v>0</v>
      </c>
      <c r="H33" s="15">
        <f>'2010年补充'!C28</f>
        <v>15773.85</v>
      </c>
      <c r="I33" s="13">
        <f t="shared" si="1"/>
        <v>14.492848831092942</v>
      </c>
      <c r="J33" s="15"/>
      <c r="K33" s="13"/>
      <c r="L33" s="8"/>
    </row>
    <row r="34" spans="1:12" s="6" customFormat="1" ht="15" customHeight="1">
      <c r="A34" s="8">
        <v>28</v>
      </c>
      <c r="B34" s="10" t="s">
        <v>66</v>
      </c>
      <c r="C34" s="15">
        <f>'全部'!C29</f>
        <v>21163.7</v>
      </c>
      <c r="D34" s="15">
        <f>'基本'!C29+'限价'!C29</f>
        <v>9124.7</v>
      </c>
      <c r="E34" s="11">
        <f t="shared" si="2"/>
        <v>43.11486176802733</v>
      </c>
      <c r="F34" s="15">
        <f>'限价'!C29</f>
        <v>0</v>
      </c>
      <c r="G34" s="12">
        <f t="shared" si="0"/>
        <v>0</v>
      </c>
      <c r="H34" s="15">
        <f>'2010年补充'!C29</f>
        <v>12039</v>
      </c>
      <c r="I34" s="14">
        <f t="shared" si="1"/>
        <v>56.88513823197267</v>
      </c>
      <c r="J34" s="15"/>
      <c r="K34" s="13"/>
      <c r="L34" s="8" t="s">
        <v>67</v>
      </c>
    </row>
    <row r="35" spans="1:12" s="6" customFormat="1" ht="15" customHeight="1">
      <c r="A35" s="8"/>
      <c r="B35" s="8" t="s">
        <v>37</v>
      </c>
      <c r="C35" s="15">
        <f>SUM(C7:C34)</f>
        <v>7250171.6499999985</v>
      </c>
      <c r="D35" s="15">
        <f>SUM(D7:D34)</f>
        <v>5146293.680000001</v>
      </c>
      <c r="E35" s="12">
        <f t="shared" si="2"/>
        <v>70.98168055097015</v>
      </c>
      <c r="F35" s="15">
        <f>SUM(F7:F34)</f>
        <v>368739.60000000003</v>
      </c>
      <c r="G35" s="12">
        <f t="shared" si="0"/>
        <v>5.0859430341900955</v>
      </c>
      <c r="H35" s="15">
        <f>SUM(H7:H34)</f>
        <v>2103877.9699999997</v>
      </c>
      <c r="I35" s="13">
        <f t="shared" si="1"/>
        <v>29.01831944902987</v>
      </c>
      <c r="J35" s="15">
        <f>SUM(J7:J33)</f>
        <v>502940.32</v>
      </c>
      <c r="K35" s="13">
        <f>J35/C35*100</f>
        <v>6.9369436239485465</v>
      </c>
      <c r="L35" s="8"/>
    </row>
  </sheetData>
  <mergeCells count="15">
    <mergeCell ref="A1:B1"/>
    <mergeCell ref="F5:G5"/>
    <mergeCell ref="H5:H6"/>
    <mergeCell ref="I5:I6"/>
    <mergeCell ref="E5:E6"/>
    <mergeCell ref="J5:K5"/>
    <mergeCell ref="A4:A6"/>
    <mergeCell ref="A2:L2"/>
    <mergeCell ref="A3:L3"/>
    <mergeCell ref="L4:L6"/>
    <mergeCell ref="B4:B6"/>
    <mergeCell ref="C4:C6"/>
    <mergeCell ref="D4:G4"/>
    <mergeCell ref="H4:K4"/>
    <mergeCell ref="D5:D6"/>
  </mergeCells>
  <printOptions/>
  <pageMargins left="0.51" right="0.24" top="0.42" bottom="0.22" header="0.17" footer="0.1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8">
      <selection activeCell="F17" sqref="F17"/>
    </sheetView>
  </sheetViews>
  <sheetFormatPr defaultColWidth="9.00390625" defaultRowHeight="14.25"/>
  <cols>
    <col min="2" max="2" width="34.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377560.77</v>
      </c>
      <c r="D2">
        <v>368445.17</v>
      </c>
      <c r="E2">
        <v>0.975856601839222</v>
      </c>
      <c r="F2">
        <v>362759.17</v>
      </c>
      <c r="G2">
        <v>0.96079677451659</v>
      </c>
    </row>
    <row r="3" spans="1:7" ht="14.25">
      <c r="A3" t="s">
        <v>7</v>
      </c>
      <c r="B3" t="s">
        <v>9</v>
      </c>
      <c r="C3">
        <v>297766.7</v>
      </c>
      <c r="D3">
        <v>229112.4</v>
      </c>
      <c r="E3">
        <v>0.769435937598126</v>
      </c>
      <c r="F3">
        <v>180554.4</v>
      </c>
      <c r="G3">
        <v>0.606361960555025</v>
      </c>
    </row>
    <row r="4" spans="1:7" ht="14.25">
      <c r="A4" t="s">
        <v>7</v>
      </c>
      <c r="B4" t="s">
        <v>11</v>
      </c>
      <c r="C4">
        <v>306983.96</v>
      </c>
      <c r="D4">
        <v>301898.11</v>
      </c>
      <c r="E4">
        <v>0.983432847761818</v>
      </c>
      <c r="F4">
        <v>292576.61</v>
      </c>
      <c r="G4">
        <v>0.953068069093903</v>
      </c>
    </row>
    <row r="5" spans="1:7" ht="14.25">
      <c r="A5" t="s">
        <v>7</v>
      </c>
      <c r="B5" t="s">
        <v>26</v>
      </c>
      <c r="C5">
        <v>323681.4</v>
      </c>
      <c r="D5">
        <v>297630.11</v>
      </c>
      <c r="E5">
        <v>0.919515640997598</v>
      </c>
      <c r="F5">
        <v>242016.21</v>
      </c>
      <c r="G5">
        <v>0.747698848311951</v>
      </c>
    </row>
    <row r="6" spans="1:7" ht="14.25">
      <c r="A6" t="s">
        <v>7</v>
      </c>
      <c r="B6" t="s">
        <v>22</v>
      </c>
      <c r="C6">
        <v>175742.98</v>
      </c>
      <c r="D6">
        <v>164511.57</v>
      </c>
      <c r="E6">
        <v>0.9360918427581</v>
      </c>
      <c r="F6">
        <v>118003.72</v>
      </c>
      <c r="G6">
        <v>0.671456236829488</v>
      </c>
    </row>
    <row r="7" spans="1:7" ht="14.25">
      <c r="A7" t="s">
        <v>7</v>
      </c>
      <c r="B7" t="s">
        <v>16</v>
      </c>
      <c r="C7">
        <v>392128.6</v>
      </c>
      <c r="D7">
        <v>355951.7</v>
      </c>
      <c r="E7">
        <v>0.907742255984389</v>
      </c>
      <c r="F7">
        <v>343763.7</v>
      </c>
      <c r="G7">
        <v>0.87666061593059</v>
      </c>
    </row>
    <row r="8" spans="1:7" ht="14.25">
      <c r="A8" t="s">
        <v>7</v>
      </c>
      <c r="B8" t="s">
        <v>17</v>
      </c>
      <c r="C8">
        <v>204240.75</v>
      </c>
      <c r="D8">
        <v>162197.9</v>
      </c>
      <c r="E8">
        <v>0.794150530684988</v>
      </c>
      <c r="F8">
        <v>161968.4</v>
      </c>
      <c r="G8">
        <v>0.793026856785436</v>
      </c>
    </row>
    <row r="9" spans="1:7" ht="14.25">
      <c r="A9" t="s">
        <v>7</v>
      </c>
      <c r="B9" t="s">
        <v>15</v>
      </c>
      <c r="C9">
        <v>233892.8</v>
      </c>
      <c r="D9">
        <v>223553.26</v>
      </c>
      <c r="E9">
        <v>0.955793679839653</v>
      </c>
      <c r="F9">
        <v>208184.76</v>
      </c>
      <c r="G9">
        <v>0.890086227536718</v>
      </c>
    </row>
    <row r="10" spans="1:7" ht="14.25">
      <c r="A10" t="s">
        <v>7</v>
      </c>
      <c r="B10" t="s">
        <v>20</v>
      </c>
      <c r="C10">
        <v>465405.07</v>
      </c>
      <c r="D10">
        <v>447762.69</v>
      </c>
      <c r="E10">
        <v>0.962092419835478</v>
      </c>
      <c r="F10">
        <v>440243.49</v>
      </c>
      <c r="G10">
        <v>0.945936171258298</v>
      </c>
    </row>
    <row r="11" spans="1:7" ht="14.25">
      <c r="A11" t="s">
        <v>7</v>
      </c>
      <c r="B11" t="s">
        <v>18</v>
      </c>
      <c r="C11">
        <v>199714.1</v>
      </c>
      <c r="D11">
        <v>192734.7</v>
      </c>
      <c r="E11">
        <v>0.965053043325434</v>
      </c>
      <c r="F11">
        <v>173449</v>
      </c>
      <c r="G11">
        <v>0.868486501453828</v>
      </c>
    </row>
    <row r="12" spans="1:7" ht="14.25">
      <c r="A12" t="s">
        <v>7</v>
      </c>
      <c r="B12" t="s">
        <v>28</v>
      </c>
      <c r="C12">
        <v>89542.15</v>
      </c>
      <c r="D12">
        <v>77725.15</v>
      </c>
      <c r="E12">
        <v>0.86802863232567</v>
      </c>
      <c r="F12">
        <v>76336.55</v>
      </c>
      <c r="G12">
        <v>0.852520851911642</v>
      </c>
    </row>
    <row r="13" spans="1:7" ht="14.25">
      <c r="A13" t="s">
        <v>7</v>
      </c>
      <c r="B13" t="s">
        <v>24</v>
      </c>
      <c r="C13">
        <v>554823.4</v>
      </c>
      <c r="D13">
        <v>530185.3</v>
      </c>
      <c r="E13">
        <v>0.955592896766791</v>
      </c>
      <c r="F13">
        <v>515152.8</v>
      </c>
      <c r="G13">
        <v>0.928498689853384</v>
      </c>
    </row>
    <row r="14" spans="1:7" ht="14.25">
      <c r="A14" t="s">
        <v>7</v>
      </c>
      <c r="B14" t="s">
        <v>27</v>
      </c>
      <c r="C14">
        <v>234609.21</v>
      </c>
      <c r="D14">
        <v>228612.17</v>
      </c>
      <c r="E14">
        <v>0.974438173164643</v>
      </c>
      <c r="F14">
        <v>192874.55</v>
      </c>
      <c r="G14">
        <v>0.822109882216474</v>
      </c>
    </row>
    <row r="15" spans="1:7" ht="13.5" customHeight="1">
      <c r="A15" t="s">
        <v>7</v>
      </c>
      <c r="B15" t="s">
        <v>14</v>
      </c>
      <c r="C15">
        <v>159981.85</v>
      </c>
      <c r="D15">
        <v>156290.2</v>
      </c>
      <c r="E15">
        <v>0.976924569880896</v>
      </c>
      <c r="F15">
        <v>138202</v>
      </c>
      <c r="G15">
        <v>0.863860494174808</v>
      </c>
    </row>
    <row r="16" spans="1:7" ht="14.25">
      <c r="A16" t="s">
        <v>7</v>
      </c>
      <c r="B16" t="s">
        <v>34</v>
      </c>
      <c r="C16">
        <v>66945.73</v>
      </c>
      <c r="D16">
        <v>59127.53</v>
      </c>
      <c r="E16">
        <v>0.883215852601802</v>
      </c>
      <c r="F16">
        <v>55054.17</v>
      </c>
      <c r="G16">
        <v>0.822370149671981</v>
      </c>
    </row>
    <row r="17" spans="1:7" ht="14.25">
      <c r="A17" t="s">
        <v>7</v>
      </c>
      <c r="B17" t="s">
        <v>19</v>
      </c>
      <c r="C17">
        <v>182661.6</v>
      </c>
      <c r="D17">
        <v>177217.1</v>
      </c>
      <c r="E17">
        <v>0.970193516316511</v>
      </c>
      <c r="F17">
        <v>176466.2</v>
      </c>
      <c r="G17">
        <v>0.966082635868732</v>
      </c>
    </row>
    <row r="18" spans="1:7" ht="14.25">
      <c r="A18" t="s">
        <v>7</v>
      </c>
      <c r="B18" t="s">
        <v>33</v>
      </c>
      <c r="C18">
        <v>146230.7</v>
      </c>
      <c r="D18">
        <v>117114.46</v>
      </c>
      <c r="E18">
        <v>0.800888322356386</v>
      </c>
      <c r="F18">
        <v>116022.46</v>
      </c>
      <c r="G18">
        <v>0.793420670214941</v>
      </c>
    </row>
    <row r="19" spans="1:7" ht="14.25">
      <c r="A19" t="s">
        <v>7</v>
      </c>
      <c r="B19" t="s">
        <v>29</v>
      </c>
      <c r="C19">
        <v>85732.46</v>
      </c>
      <c r="D19">
        <v>75380.86</v>
      </c>
      <c r="E19">
        <v>0.879256934887906</v>
      </c>
      <c r="F19">
        <v>68081.86</v>
      </c>
      <c r="G19">
        <v>0.794119986758808</v>
      </c>
    </row>
    <row r="20" spans="1:7" ht="14.25">
      <c r="A20" t="s">
        <v>7</v>
      </c>
      <c r="B20" t="s">
        <v>31</v>
      </c>
      <c r="C20">
        <v>777907.6</v>
      </c>
      <c r="D20">
        <v>727056.9</v>
      </c>
      <c r="E20">
        <v>0.93463143951801</v>
      </c>
      <c r="F20">
        <v>622364.1</v>
      </c>
      <c r="G20">
        <v>0.800048874699257</v>
      </c>
    </row>
    <row r="21" spans="1:7" ht="14.25">
      <c r="A21" t="s">
        <v>7</v>
      </c>
      <c r="B21" t="s">
        <v>32</v>
      </c>
      <c r="C21">
        <v>491833.41</v>
      </c>
      <c r="D21">
        <v>479326.82</v>
      </c>
      <c r="E21">
        <v>0.974571491595091</v>
      </c>
      <c r="F21">
        <v>455976.42</v>
      </c>
      <c r="G21">
        <v>0.927095253655094</v>
      </c>
    </row>
    <row r="22" spans="1:7" ht="14.25">
      <c r="A22" t="s">
        <v>7</v>
      </c>
      <c r="B22" t="s">
        <v>10</v>
      </c>
      <c r="C22">
        <v>74493.29</v>
      </c>
      <c r="D22">
        <v>69664.13</v>
      </c>
      <c r="E22">
        <v>0.935173221641842</v>
      </c>
      <c r="F22">
        <v>64567.76</v>
      </c>
      <c r="G22">
        <v>0.866759408800444</v>
      </c>
    </row>
    <row r="23" spans="1:7" ht="14.25">
      <c r="A23" t="s">
        <v>7</v>
      </c>
      <c r="B23" t="s">
        <v>23</v>
      </c>
      <c r="C23">
        <v>262369.24</v>
      </c>
      <c r="D23">
        <v>222063.7</v>
      </c>
      <c r="E23">
        <v>0.846378561755181</v>
      </c>
      <c r="F23">
        <v>172796.06</v>
      </c>
      <c r="G23">
        <v>0.658598774764908</v>
      </c>
    </row>
    <row r="24" spans="1:7" ht="14.25">
      <c r="A24" t="s">
        <v>7</v>
      </c>
      <c r="B24" t="s">
        <v>25</v>
      </c>
      <c r="C24">
        <v>699359.95</v>
      </c>
      <c r="D24">
        <v>611716.98</v>
      </c>
      <c r="E24">
        <v>0.874681170976405</v>
      </c>
      <c r="F24">
        <v>497275.28</v>
      </c>
      <c r="G24">
        <v>0.71104340475888</v>
      </c>
    </row>
    <row r="25" spans="1:7" ht="14.25">
      <c r="A25" t="s">
        <v>7</v>
      </c>
      <c r="B25" t="s">
        <v>30</v>
      </c>
      <c r="C25">
        <v>59304.93</v>
      </c>
      <c r="D25">
        <v>57751.42</v>
      </c>
      <c r="E25">
        <v>0.973804707298365</v>
      </c>
      <c r="F25">
        <v>57751.42</v>
      </c>
      <c r="G25">
        <v>0.973804707298365</v>
      </c>
    </row>
    <row r="26" spans="1:7" ht="14.25">
      <c r="A26" t="s">
        <v>7</v>
      </c>
      <c r="B26" t="s">
        <v>21</v>
      </c>
      <c r="C26">
        <v>70371.6</v>
      </c>
      <c r="D26">
        <v>68168.52</v>
      </c>
      <c r="E26">
        <v>0.968693620721996</v>
      </c>
      <c r="F26">
        <v>68168.52</v>
      </c>
      <c r="G26">
        <v>0.968693620721996</v>
      </c>
    </row>
    <row r="27" spans="1:7" ht="14.25">
      <c r="A27" t="s">
        <v>7</v>
      </c>
      <c r="B27" t="s">
        <v>12</v>
      </c>
      <c r="C27">
        <v>186884.85</v>
      </c>
      <c r="D27">
        <v>182749.65</v>
      </c>
      <c r="E27">
        <v>0.977873005757288</v>
      </c>
      <c r="F27">
        <v>180864.65</v>
      </c>
      <c r="G27">
        <v>0.967786580881222</v>
      </c>
    </row>
    <row r="28" spans="1:7" ht="14.25">
      <c r="A28" t="s">
        <v>7</v>
      </c>
      <c r="B28" t="s">
        <v>13</v>
      </c>
      <c r="C28">
        <v>108838.85</v>
      </c>
      <c r="D28">
        <v>107378.2</v>
      </c>
      <c r="E28">
        <v>0.9865797001714</v>
      </c>
      <c r="F28">
        <v>94249.1</v>
      </c>
      <c r="G28">
        <v>0.865950898966683</v>
      </c>
    </row>
    <row r="29" spans="1:7" ht="14.25">
      <c r="A29" t="s">
        <v>7</v>
      </c>
      <c r="B29" t="s">
        <v>35</v>
      </c>
      <c r="C29">
        <v>21163.7</v>
      </c>
      <c r="D29">
        <v>17111</v>
      </c>
      <c r="E29">
        <v>0.808507019094015</v>
      </c>
      <c r="F29">
        <v>16376</v>
      </c>
      <c r="G29">
        <v>0.773777742077236</v>
      </c>
    </row>
    <row r="34" ht="14.25">
      <c r="C34">
        <f>SUM(C2:C33)</f>
        <v>7250171.6499999985</v>
      </c>
    </row>
    <row r="35" ht="14.25">
      <c r="C35">
        <f>'基本'!C32+'限价'!C31+'2010年补充'!C33+'增配药品'!C17</f>
        <v>7250171.65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7">
      <selection activeCell="C33" sqref="C33"/>
    </sheetView>
  </sheetViews>
  <sheetFormatPr defaultColWidth="9.00390625" defaultRowHeight="14.25"/>
  <cols>
    <col min="2" max="2" width="35.7539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270880.95</v>
      </c>
      <c r="D2">
        <v>266216.15</v>
      </c>
      <c r="E2">
        <v>0.982779150767154</v>
      </c>
      <c r="F2">
        <v>261190.15</v>
      </c>
      <c r="G2">
        <v>0.964224874432846</v>
      </c>
    </row>
    <row r="3" spans="1:7" ht="14.25">
      <c r="A3" t="s">
        <v>7</v>
      </c>
      <c r="B3" t="s">
        <v>9</v>
      </c>
      <c r="C3">
        <v>191456.2</v>
      </c>
      <c r="D3">
        <v>123706.9</v>
      </c>
      <c r="E3">
        <v>0.646136818760636</v>
      </c>
      <c r="F3">
        <v>86964.4</v>
      </c>
      <c r="G3">
        <v>0.454226084086073</v>
      </c>
    </row>
    <row r="4" spans="1:7" ht="14.25">
      <c r="A4" t="s">
        <v>7</v>
      </c>
      <c r="B4" t="s">
        <v>11</v>
      </c>
      <c r="C4">
        <v>168699.86</v>
      </c>
      <c r="D4">
        <v>165142.31</v>
      </c>
      <c r="E4">
        <v>0.978911956417747</v>
      </c>
      <c r="F4">
        <v>162159.11</v>
      </c>
      <c r="G4">
        <v>0.961228479976213</v>
      </c>
    </row>
    <row r="5" spans="1:7" ht="14.25">
      <c r="A5" t="s">
        <v>7</v>
      </c>
      <c r="B5" t="s">
        <v>26</v>
      </c>
      <c r="C5">
        <v>236469.55</v>
      </c>
      <c r="D5">
        <v>211129.51</v>
      </c>
      <c r="E5">
        <v>0.892840156375314</v>
      </c>
      <c r="F5">
        <v>156749.01</v>
      </c>
      <c r="G5">
        <v>0.662871858131417</v>
      </c>
    </row>
    <row r="6" spans="1:7" ht="14.25">
      <c r="A6" t="s">
        <v>7</v>
      </c>
      <c r="B6" t="s">
        <v>22</v>
      </c>
      <c r="C6">
        <v>127974.38</v>
      </c>
      <c r="D6">
        <v>122489.97</v>
      </c>
      <c r="E6">
        <v>0.957144469072638</v>
      </c>
      <c r="F6">
        <v>80061.22</v>
      </c>
      <c r="G6">
        <v>0.625603499700487</v>
      </c>
    </row>
    <row r="7" spans="1:7" ht="14.25">
      <c r="A7" t="s">
        <v>7</v>
      </c>
      <c r="B7" t="s">
        <v>16</v>
      </c>
      <c r="C7">
        <v>300823.6</v>
      </c>
      <c r="D7">
        <v>276529.2</v>
      </c>
      <c r="E7">
        <v>0.91924037874688</v>
      </c>
      <c r="F7">
        <v>265528.7</v>
      </c>
      <c r="G7">
        <v>0.882672436604043</v>
      </c>
    </row>
    <row r="8" spans="1:7" ht="14.25">
      <c r="A8" t="s">
        <v>7</v>
      </c>
      <c r="B8" t="s">
        <v>17</v>
      </c>
      <c r="C8">
        <v>139622.9</v>
      </c>
      <c r="D8">
        <v>98116.5</v>
      </c>
      <c r="E8">
        <v>0.702724982792937</v>
      </c>
      <c r="F8">
        <v>97887</v>
      </c>
      <c r="G8">
        <v>0.701081269619812</v>
      </c>
    </row>
    <row r="9" spans="1:7" ht="14.25">
      <c r="A9" t="s">
        <v>7</v>
      </c>
      <c r="B9" t="s">
        <v>15</v>
      </c>
      <c r="C9">
        <v>163176.8</v>
      </c>
      <c r="D9">
        <v>153812.16</v>
      </c>
      <c r="E9">
        <v>0.942610469135318</v>
      </c>
      <c r="F9">
        <v>139135.66</v>
      </c>
      <c r="G9">
        <v>0.852668148903521</v>
      </c>
    </row>
    <row r="10" spans="1:7" ht="14.25">
      <c r="A10" t="s">
        <v>7</v>
      </c>
      <c r="B10" t="s">
        <v>20</v>
      </c>
      <c r="C10">
        <v>270768.52</v>
      </c>
      <c r="D10">
        <v>260449.84</v>
      </c>
      <c r="E10">
        <v>0.961891138600602</v>
      </c>
      <c r="F10">
        <v>259134.64</v>
      </c>
      <c r="G10">
        <v>0.957033853122955</v>
      </c>
    </row>
    <row r="11" spans="1:7" ht="14.25">
      <c r="A11" t="s">
        <v>7</v>
      </c>
      <c r="B11" t="s">
        <v>18</v>
      </c>
      <c r="C11">
        <v>169220.5</v>
      </c>
      <c r="D11">
        <v>165240</v>
      </c>
      <c r="E11">
        <v>0.976477436244427</v>
      </c>
      <c r="F11">
        <v>149508.3</v>
      </c>
      <c r="G11">
        <v>0.883511749462979</v>
      </c>
    </row>
    <row r="12" spans="1:7" ht="14.25">
      <c r="A12" t="s">
        <v>7</v>
      </c>
      <c r="B12" t="s">
        <v>28</v>
      </c>
      <c r="C12">
        <v>78002.4</v>
      </c>
      <c r="D12">
        <v>66526.7</v>
      </c>
      <c r="E12">
        <v>0.852880167789709</v>
      </c>
      <c r="F12">
        <v>65470</v>
      </c>
      <c r="G12">
        <v>0.839333148723629</v>
      </c>
    </row>
    <row r="13" spans="1:7" ht="14.25">
      <c r="A13" t="s">
        <v>7</v>
      </c>
      <c r="B13" t="s">
        <v>24</v>
      </c>
      <c r="C13">
        <v>316318.8</v>
      </c>
      <c r="D13">
        <v>306965.1</v>
      </c>
      <c r="E13">
        <v>0.970429516045205</v>
      </c>
      <c r="F13">
        <v>306952.6</v>
      </c>
      <c r="G13">
        <v>0.970389998950426</v>
      </c>
    </row>
    <row r="14" spans="1:7" ht="14.25">
      <c r="A14" t="s">
        <v>7</v>
      </c>
      <c r="B14" t="s">
        <v>27</v>
      </c>
      <c r="C14">
        <v>150395.91</v>
      </c>
      <c r="D14">
        <v>145364.87</v>
      </c>
      <c r="E14">
        <v>0.966548026472262</v>
      </c>
      <c r="F14">
        <v>128572.75</v>
      </c>
      <c r="G14">
        <v>0.854895256127643</v>
      </c>
    </row>
    <row r="15" spans="1:7" ht="14.25">
      <c r="A15" t="s">
        <v>7</v>
      </c>
      <c r="B15" t="s">
        <v>14</v>
      </c>
      <c r="C15">
        <v>96357.35</v>
      </c>
      <c r="D15">
        <v>92913.7</v>
      </c>
      <c r="E15">
        <v>0.964261678014184</v>
      </c>
      <c r="F15">
        <v>75958.3</v>
      </c>
      <c r="G15">
        <v>0.788297934719043</v>
      </c>
    </row>
    <row r="16" spans="1:7" ht="14.25">
      <c r="A16" t="s">
        <v>7</v>
      </c>
      <c r="B16" t="s">
        <v>34</v>
      </c>
      <c r="C16">
        <v>46594.83</v>
      </c>
      <c r="D16">
        <v>42903.83</v>
      </c>
      <c r="E16">
        <v>0.920785202993551</v>
      </c>
      <c r="F16">
        <v>39844.47</v>
      </c>
      <c r="G16">
        <v>0.855126416385681</v>
      </c>
    </row>
    <row r="17" spans="1:7" ht="14.25">
      <c r="A17" t="s">
        <v>7</v>
      </c>
      <c r="B17" t="s">
        <v>19</v>
      </c>
      <c r="C17">
        <v>120661.2</v>
      </c>
      <c r="D17">
        <v>115241.7</v>
      </c>
      <c r="E17">
        <v>0.955084981750554</v>
      </c>
      <c r="F17">
        <v>114664.5</v>
      </c>
      <c r="G17">
        <v>0.950301339618701</v>
      </c>
    </row>
    <row r="18" spans="1:7" ht="14.25">
      <c r="A18" t="s">
        <v>7</v>
      </c>
      <c r="B18" t="s">
        <v>33</v>
      </c>
      <c r="C18">
        <v>72777</v>
      </c>
      <c r="D18">
        <v>59595.76</v>
      </c>
      <c r="E18">
        <v>0.818881789576377</v>
      </c>
      <c r="F18">
        <v>58851.76</v>
      </c>
      <c r="G18">
        <v>0.808658779559476</v>
      </c>
    </row>
    <row r="19" spans="1:7" ht="14.25">
      <c r="A19" t="s">
        <v>7</v>
      </c>
      <c r="B19" t="s">
        <v>29</v>
      </c>
      <c r="C19">
        <v>64809.11</v>
      </c>
      <c r="D19">
        <v>54977.86</v>
      </c>
      <c r="E19">
        <v>0.848304505338833</v>
      </c>
      <c r="F19">
        <v>48471.76</v>
      </c>
      <c r="G19">
        <v>0.74791584084398</v>
      </c>
    </row>
    <row r="20" spans="1:7" ht="14.25">
      <c r="A20" t="s">
        <v>7</v>
      </c>
      <c r="B20" t="s">
        <v>31</v>
      </c>
      <c r="C20">
        <v>434892.4</v>
      </c>
      <c r="D20">
        <v>423302.9</v>
      </c>
      <c r="E20">
        <v>0.973350879435925</v>
      </c>
      <c r="F20">
        <v>368381.1</v>
      </c>
      <c r="G20">
        <v>0.847062629744737</v>
      </c>
    </row>
    <row r="21" spans="1:7" ht="14.25">
      <c r="A21" t="s">
        <v>7</v>
      </c>
      <c r="B21" t="s">
        <v>32</v>
      </c>
      <c r="C21">
        <v>369659.01</v>
      </c>
      <c r="D21">
        <v>361683.72</v>
      </c>
      <c r="E21">
        <v>0.978425279015923</v>
      </c>
      <c r="F21">
        <v>339369.02</v>
      </c>
      <c r="G21">
        <v>0.918059646375182</v>
      </c>
    </row>
    <row r="22" spans="1:7" ht="14.25">
      <c r="A22" t="s">
        <v>7</v>
      </c>
      <c r="B22" t="s">
        <v>10</v>
      </c>
      <c r="C22">
        <v>52008.44</v>
      </c>
      <c r="D22">
        <v>48522.32</v>
      </c>
      <c r="E22">
        <v>0.932970110235954</v>
      </c>
      <c r="F22">
        <v>44106.95</v>
      </c>
      <c r="G22">
        <v>0.848072928163198</v>
      </c>
    </row>
    <row r="23" spans="1:7" ht="14.25">
      <c r="A23" t="s">
        <v>7</v>
      </c>
      <c r="B23" t="s">
        <v>23</v>
      </c>
      <c r="C23">
        <v>183214.94</v>
      </c>
      <c r="D23">
        <v>169089.4</v>
      </c>
      <c r="E23">
        <v>0.922901811391582</v>
      </c>
      <c r="F23">
        <v>121711.36</v>
      </c>
      <c r="G23">
        <v>0.664309144221536</v>
      </c>
    </row>
    <row r="24" spans="1:7" ht="14.25">
      <c r="A24" t="s">
        <v>7</v>
      </c>
      <c r="B24" t="s">
        <v>25</v>
      </c>
      <c r="C24">
        <v>438621.9</v>
      </c>
      <c r="D24">
        <v>390525.08</v>
      </c>
      <c r="E24">
        <v>0.890345602898533</v>
      </c>
      <c r="F24">
        <v>290708.38</v>
      </c>
      <c r="G24">
        <v>0.662776710419612</v>
      </c>
    </row>
    <row r="25" spans="1:7" ht="14.25">
      <c r="A25" t="s">
        <v>7</v>
      </c>
      <c r="B25" t="s">
        <v>30</v>
      </c>
      <c r="C25">
        <v>52963.93</v>
      </c>
      <c r="D25">
        <v>51410.42</v>
      </c>
      <c r="E25">
        <v>0.970668528562741</v>
      </c>
      <c r="F25">
        <v>51410.42</v>
      </c>
      <c r="G25">
        <v>0.970668528562741</v>
      </c>
    </row>
    <row r="26" spans="1:7" ht="14.25">
      <c r="A26" t="s">
        <v>7</v>
      </c>
      <c r="B26" t="s">
        <v>21</v>
      </c>
      <c r="C26">
        <v>39168.7</v>
      </c>
      <c r="D26">
        <v>38236.62</v>
      </c>
      <c r="E26">
        <v>0.976203448161415</v>
      </c>
      <c r="F26">
        <v>38236.62</v>
      </c>
      <c r="G26">
        <v>0.976203448161415</v>
      </c>
    </row>
    <row r="27" spans="1:7" ht="14.25">
      <c r="A27" t="s">
        <v>7</v>
      </c>
      <c r="B27" t="s">
        <v>12</v>
      </c>
      <c r="C27">
        <v>119825.2</v>
      </c>
      <c r="D27">
        <v>116931.6</v>
      </c>
      <c r="E27">
        <v>0.975851490337592</v>
      </c>
      <c r="F27">
        <v>115046.6</v>
      </c>
      <c r="G27">
        <v>0.960120241818916</v>
      </c>
    </row>
    <row r="28" spans="1:7" ht="14.25">
      <c r="A28" t="s">
        <v>7</v>
      </c>
      <c r="B28" t="s">
        <v>13</v>
      </c>
      <c r="C28">
        <v>93065</v>
      </c>
      <c r="D28">
        <v>91877.8</v>
      </c>
      <c r="E28">
        <v>0.987243324558105</v>
      </c>
      <c r="F28">
        <v>80309</v>
      </c>
      <c r="G28">
        <v>0.862934508139472</v>
      </c>
    </row>
    <row r="29" spans="1:7" ht="14.25">
      <c r="A29" t="s">
        <v>7</v>
      </c>
      <c r="B29" t="s">
        <v>35</v>
      </c>
      <c r="C29">
        <v>9124.7</v>
      </c>
      <c r="D29">
        <v>8452</v>
      </c>
      <c r="E29">
        <v>0.926277028285861</v>
      </c>
      <c r="F29">
        <v>7930.4</v>
      </c>
      <c r="G29">
        <v>0.869113505101538</v>
      </c>
    </row>
    <row r="32" ht="14.25">
      <c r="C32">
        <f>SUM(C2:C31)</f>
        <v>4777554.080000001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4">
      <selection activeCell="C32" sqref="C32"/>
    </sheetView>
  </sheetViews>
  <sheetFormatPr defaultColWidth="9.00390625" defaultRowHeight="14.25"/>
  <cols>
    <col min="2" max="2" width="36.2539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3" spans="1:7" ht="14.25">
      <c r="A3" t="s">
        <v>7</v>
      </c>
      <c r="B3" t="s">
        <v>9</v>
      </c>
      <c r="C3">
        <v>3377.5</v>
      </c>
      <c r="D3">
        <v>3377.5</v>
      </c>
      <c r="E3">
        <v>1</v>
      </c>
      <c r="F3">
        <v>3377.5</v>
      </c>
      <c r="G3">
        <v>1</v>
      </c>
    </row>
    <row r="4" spans="1:7" ht="14.25">
      <c r="A4" t="s">
        <v>7</v>
      </c>
      <c r="B4" t="s">
        <v>11</v>
      </c>
      <c r="C4">
        <v>25560</v>
      </c>
      <c r="D4">
        <v>25560</v>
      </c>
      <c r="E4">
        <v>1</v>
      </c>
      <c r="F4">
        <v>25560</v>
      </c>
      <c r="G4">
        <v>1</v>
      </c>
    </row>
    <row r="5" spans="1:7" ht="14.25">
      <c r="A5" t="s">
        <v>7</v>
      </c>
      <c r="B5" t="s">
        <v>26</v>
      </c>
      <c r="C5">
        <v>4140</v>
      </c>
      <c r="D5">
        <v>4140</v>
      </c>
      <c r="E5">
        <v>1</v>
      </c>
      <c r="F5">
        <v>4140</v>
      </c>
      <c r="G5">
        <v>1</v>
      </c>
    </row>
    <row r="6" spans="1:7" ht="14.25">
      <c r="A6" t="s">
        <v>7</v>
      </c>
      <c r="B6" t="s">
        <v>22</v>
      </c>
      <c r="C6">
        <v>6930</v>
      </c>
      <c r="D6">
        <v>6930</v>
      </c>
      <c r="E6">
        <v>1</v>
      </c>
      <c r="F6">
        <v>6930</v>
      </c>
      <c r="G6">
        <v>1</v>
      </c>
    </row>
    <row r="7" spans="1:7" ht="14.25">
      <c r="A7" t="s">
        <v>7</v>
      </c>
      <c r="B7" t="s">
        <v>16</v>
      </c>
      <c r="C7">
        <v>18200</v>
      </c>
      <c r="D7">
        <v>18200</v>
      </c>
      <c r="E7">
        <v>1</v>
      </c>
      <c r="F7">
        <v>18200</v>
      </c>
      <c r="G7">
        <v>1</v>
      </c>
    </row>
    <row r="8" spans="1:7" ht="14.25">
      <c r="A8" t="s">
        <v>7</v>
      </c>
      <c r="B8" t="s">
        <v>17</v>
      </c>
      <c r="C8">
        <v>8472</v>
      </c>
      <c r="D8">
        <v>7950</v>
      </c>
      <c r="E8">
        <v>0.938385269121813</v>
      </c>
      <c r="F8">
        <v>7950</v>
      </c>
      <c r="G8">
        <v>0.938385269121813</v>
      </c>
    </row>
    <row r="9" spans="1:7" ht="14.25">
      <c r="A9" t="s">
        <v>7</v>
      </c>
      <c r="B9" t="s">
        <v>15</v>
      </c>
      <c r="C9">
        <v>4200</v>
      </c>
      <c r="D9">
        <v>4200</v>
      </c>
      <c r="E9">
        <v>1</v>
      </c>
      <c r="F9">
        <v>4200</v>
      </c>
      <c r="G9">
        <v>1</v>
      </c>
    </row>
    <row r="10" spans="1:7" ht="14.25">
      <c r="A10" t="s">
        <v>7</v>
      </c>
      <c r="B10" t="s">
        <v>20</v>
      </c>
      <c r="C10">
        <v>-793.8</v>
      </c>
      <c r="D10">
        <v>-793.8</v>
      </c>
      <c r="E10">
        <v>1</v>
      </c>
      <c r="F10">
        <v>-793.8</v>
      </c>
      <c r="G10">
        <v>1</v>
      </c>
    </row>
    <row r="11" spans="1:7" ht="14.25">
      <c r="A11" t="s">
        <v>7</v>
      </c>
      <c r="B11" t="s">
        <v>18</v>
      </c>
      <c r="C11">
        <v>7810</v>
      </c>
      <c r="D11">
        <v>7810</v>
      </c>
      <c r="E11">
        <v>1</v>
      </c>
      <c r="F11">
        <v>6410</v>
      </c>
      <c r="G11">
        <v>0.820742637644046</v>
      </c>
    </row>
    <row r="12" spans="1:7" ht="14.25">
      <c r="A12" t="s">
        <v>7</v>
      </c>
      <c r="B12" t="s">
        <v>28</v>
      </c>
      <c r="C12">
        <v>5600</v>
      </c>
      <c r="D12">
        <v>5600</v>
      </c>
      <c r="E12">
        <v>1</v>
      </c>
      <c r="F12">
        <v>5600</v>
      </c>
      <c r="G12">
        <v>1</v>
      </c>
    </row>
    <row r="13" spans="1:7" ht="14.25">
      <c r="A13" t="s">
        <v>7</v>
      </c>
      <c r="B13" t="s">
        <v>24</v>
      </c>
      <c r="C13">
        <v>44800</v>
      </c>
      <c r="D13">
        <v>44800</v>
      </c>
      <c r="E13">
        <v>1</v>
      </c>
      <c r="F13">
        <v>44800</v>
      </c>
      <c r="G13">
        <v>1</v>
      </c>
    </row>
    <row r="14" spans="1:7" ht="14.25">
      <c r="A14" t="s">
        <v>7</v>
      </c>
      <c r="B14" t="s">
        <v>27</v>
      </c>
      <c r="C14">
        <v>10260</v>
      </c>
      <c r="D14">
        <v>10260</v>
      </c>
      <c r="E14">
        <v>1</v>
      </c>
      <c r="F14">
        <v>10260</v>
      </c>
      <c r="G14">
        <v>1</v>
      </c>
    </row>
    <row r="15" spans="1:7" ht="14.25">
      <c r="A15" t="s">
        <v>7</v>
      </c>
      <c r="B15" t="s">
        <v>14</v>
      </c>
      <c r="C15">
        <v>21116</v>
      </c>
      <c r="D15">
        <v>21116</v>
      </c>
      <c r="E15">
        <v>1</v>
      </c>
      <c r="F15">
        <v>21116</v>
      </c>
      <c r="G15">
        <v>1</v>
      </c>
    </row>
    <row r="16" spans="1:7" ht="14.25">
      <c r="A16" t="s">
        <v>7</v>
      </c>
      <c r="B16" t="s">
        <v>34</v>
      </c>
      <c r="C16">
        <v>8397.2</v>
      </c>
      <c r="D16">
        <v>7920</v>
      </c>
      <c r="E16">
        <v>0.943171533368266</v>
      </c>
      <c r="F16">
        <v>7920</v>
      </c>
      <c r="G16">
        <v>0.943171533368266</v>
      </c>
    </row>
    <row r="17" spans="1:7" ht="14.25">
      <c r="A17" t="s">
        <v>7</v>
      </c>
      <c r="B17" t="s">
        <v>19</v>
      </c>
      <c r="C17">
        <v>24205</v>
      </c>
      <c r="D17">
        <v>24205</v>
      </c>
      <c r="E17">
        <v>1</v>
      </c>
      <c r="F17">
        <v>24205</v>
      </c>
      <c r="G17">
        <v>1</v>
      </c>
    </row>
    <row r="18" spans="1:7" ht="14.25">
      <c r="A18" t="s">
        <v>7</v>
      </c>
      <c r="B18" t="s">
        <v>33</v>
      </c>
      <c r="C18">
        <v>36400</v>
      </c>
      <c r="D18">
        <v>21000</v>
      </c>
      <c r="E18">
        <v>0.576923076923077</v>
      </c>
      <c r="F18">
        <v>21000</v>
      </c>
      <c r="G18">
        <v>0.576923076923077</v>
      </c>
    </row>
    <row r="19" spans="1:7" ht="14.25">
      <c r="A19" t="s">
        <v>7</v>
      </c>
      <c r="B19" t="s">
        <v>29</v>
      </c>
      <c r="C19">
        <v>2574</v>
      </c>
      <c r="D19">
        <v>2574</v>
      </c>
      <c r="E19">
        <v>1</v>
      </c>
      <c r="F19">
        <v>2574</v>
      </c>
      <c r="G19">
        <v>1</v>
      </c>
    </row>
    <row r="20" spans="1:7" ht="14.25">
      <c r="A20" t="s">
        <v>7</v>
      </c>
      <c r="B20" t="s">
        <v>31</v>
      </c>
      <c r="C20">
        <v>38026</v>
      </c>
      <c r="D20">
        <v>38026</v>
      </c>
      <c r="E20">
        <v>1</v>
      </c>
      <c r="F20">
        <v>38026</v>
      </c>
      <c r="G20">
        <v>1</v>
      </c>
    </row>
    <row r="22" spans="1:7" ht="14.25">
      <c r="A22" t="s">
        <v>7</v>
      </c>
      <c r="B22" t="s">
        <v>10</v>
      </c>
      <c r="C22">
        <v>1444</v>
      </c>
      <c r="D22">
        <v>1444</v>
      </c>
      <c r="E22">
        <v>1</v>
      </c>
      <c r="F22">
        <v>1444</v>
      </c>
      <c r="G22">
        <v>1</v>
      </c>
    </row>
    <row r="23" spans="1:7" ht="14.25">
      <c r="A23" t="s">
        <v>7</v>
      </c>
      <c r="B23" t="s">
        <v>23</v>
      </c>
      <c r="C23">
        <v>41668.2</v>
      </c>
      <c r="D23">
        <v>16468.2</v>
      </c>
      <c r="E23">
        <v>0.395222255820986</v>
      </c>
      <c r="F23">
        <v>16468.2</v>
      </c>
      <c r="G23">
        <v>0.395222255820986</v>
      </c>
    </row>
    <row r="24" spans="1:7" ht="14.25">
      <c r="A24" t="s">
        <v>7</v>
      </c>
      <c r="B24" t="s">
        <v>25</v>
      </c>
      <c r="C24">
        <v>39885.3</v>
      </c>
      <c r="D24">
        <v>12435.3</v>
      </c>
      <c r="E24">
        <v>0.311776519168716</v>
      </c>
      <c r="F24">
        <v>9635.3</v>
      </c>
      <c r="G24">
        <v>0.24157521693456</v>
      </c>
    </row>
    <row r="26" spans="1:7" ht="14.25">
      <c r="A26" t="s">
        <v>7</v>
      </c>
      <c r="B26" t="s">
        <v>21</v>
      </c>
      <c r="C26">
        <v>8068.2</v>
      </c>
      <c r="D26">
        <v>8068.2</v>
      </c>
      <c r="E26">
        <v>1</v>
      </c>
      <c r="F26">
        <v>8068.2</v>
      </c>
      <c r="G26">
        <v>1</v>
      </c>
    </row>
    <row r="27" spans="1:7" ht="14.25">
      <c r="A27" t="s">
        <v>7</v>
      </c>
      <c r="B27" t="s">
        <v>12</v>
      </c>
      <c r="C27">
        <v>8400</v>
      </c>
      <c r="D27">
        <v>8400</v>
      </c>
      <c r="E27">
        <v>1</v>
      </c>
      <c r="F27">
        <v>8400</v>
      </c>
      <c r="G27">
        <v>1</v>
      </c>
    </row>
    <row r="31" ht="14.25">
      <c r="C31">
        <f>SUM(C2:C30)</f>
        <v>368739.60000000003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6">
      <selection activeCell="C34" sqref="C34"/>
    </sheetView>
  </sheetViews>
  <sheetFormatPr defaultColWidth="9.00390625" defaultRowHeight="14.25"/>
  <cols>
    <col min="2" max="2" width="36.5039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73600.4</v>
      </c>
      <c r="D2">
        <v>69149.6</v>
      </c>
      <c r="E2">
        <v>0.939527502567921</v>
      </c>
      <c r="F2">
        <v>68489.6</v>
      </c>
      <c r="G2">
        <v>0.930560159999131</v>
      </c>
    </row>
    <row r="3" spans="1:7" ht="14.25">
      <c r="A3" t="s">
        <v>7</v>
      </c>
      <c r="B3" t="s">
        <v>9</v>
      </c>
      <c r="C3">
        <v>63099</v>
      </c>
      <c r="D3">
        <v>63099</v>
      </c>
      <c r="E3">
        <v>1</v>
      </c>
      <c r="F3">
        <v>57143.5</v>
      </c>
      <c r="G3">
        <v>0.905616570785591</v>
      </c>
    </row>
    <row r="4" spans="1:7" ht="14.25">
      <c r="A4" t="s">
        <v>7</v>
      </c>
      <c r="B4" t="s">
        <v>11</v>
      </c>
      <c r="C4">
        <v>73270.7</v>
      </c>
      <c r="D4">
        <v>71882.4</v>
      </c>
      <c r="E4">
        <v>0.981052453436367</v>
      </c>
      <c r="F4">
        <v>70924.1</v>
      </c>
      <c r="G4">
        <v>0.967973555595893</v>
      </c>
    </row>
    <row r="5" spans="1:7" ht="14.25">
      <c r="A5" t="s">
        <v>7</v>
      </c>
      <c r="B5" t="s">
        <v>26</v>
      </c>
      <c r="C5">
        <v>83071.85</v>
      </c>
      <c r="D5">
        <v>82360.6</v>
      </c>
      <c r="E5">
        <v>0.991438134578681</v>
      </c>
      <c r="F5">
        <v>81127.2</v>
      </c>
      <c r="G5">
        <v>0.976590746444193</v>
      </c>
    </row>
    <row r="6" spans="1:7" ht="14.25">
      <c r="A6" t="s">
        <v>7</v>
      </c>
      <c r="B6" t="s">
        <v>22</v>
      </c>
      <c r="C6">
        <v>40838.6</v>
      </c>
      <c r="D6">
        <v>35091.6</v>
      </c>
      <c r="E6">
        <v>0.859275293472352</v>
      </c>
      <c r="F6">
        <v>31012.5</v>
      </c>
      <c r="G6">
        <v>0.759391849867527</v>
      </c>
    </row>
    <row r="7" spans="1:7" ht="14.25">
      <c r="A7" t="s">
        <v>7</v>
      </c>
      <c r="B7" t="s">
        <v>16</v>
      </c>
      <c r="C7">
        <v>73105</v>
      </c>
      <c r="D7">
        <v>61222.5</v>
      </c>
      <c r="E7">
        <v>0.837459818069899</v>
      </c>
      <c r="F7">
        <v>60035</v>
      </c>
      <c r="G7">
        <v>0.821216059093085</v>
      </c>
    </row>
    <row r="8" spans="1:7" ht="14.25">
      <c r="A8" t="s">
        <v>7</v>
      </c>
      <c r="B8" t="s">
        <v>17</v>
      </c>
      <c r="C8">
        <v>56145.85</v>
      </c>
      <c r="D8">
        <v>56131.4</v>
      </c>
      <c r="E8">
        <v>0.999742634584747</v>
      </c>
      <c r="F8">
        <v>56131.4</v>
      </c>
      <c r="G8">
        <v>0.999742634584747</v>
      </c>
    </row>
    <row r="9" spans="1:7" ht="14.25">
      <c r="A9" t="s">
        <v>7</v>
      </c>
      <c r="B9" t="s">
        <v>15</v>
      </c>
      <c r="C9">
        <v>36260</v>
      </c>
      <c r="D9">
        <v>35285.1</v>
      </c>
      <c r="E9">
        <v>0.97311362382791</v>
      </c>
      <c r="F9">
        <v>34593.1</v>
      </c>
      <c r="G9">
        <v>0.954029233314948</v>
      </c>
    </row>
    <row r="10" spans="1:7" ht="14.25">
      <c r="A10" t="s">
        <v>7</v>
      </c>
      <c r="B10" t="s">
        <v>20</v>
      </c>
      <c r="C10">
        <v>133104.85</v>
      </c>
      <c r="D10">
        <v>131671.15</v>
      </c>
      <c r="E10">
        <v>0.989228792189015</v>
      </c>
      <c r="F10">
        <v>131667.15</v>
      </c>
      <c r="G10">
        <v>0.989198740692018</v>
      </c>
    </row>
    <row r="11" spans="1:7" ht="14.25">
      <c r="A11" t="s">
        <v>7</v>
      </c>
      <c r="B11" t="s">
        <v>18</v>
      </c>
      <c r="C11">
        <v>22683.6</v>
      </c>
      <c r="D11">
        <v>19684.7</v>
      </c>
      <c r="E11">
        <v>0.867794353629935</v>
      </c>
      <c r="F11">
        <v>17530.7</v>
      </c>
      <c r="G11">
        <v>0.772835881429755</v>
      </c>
    </row>
    <row r="12" spans="1:7" ht="14.25">
      <c r="A12" t="s">
        <v>7</v>
      </c>
      <c r="B12" t="s">
        <v>28</v>
      </c>
      <c r="C12">
        <v>5939.75</v>
      </c>
      <c r="D12">
        <v>5598.45</v>
      </c>
      <c r="E12">
        <v>0.942539669177996</v>
      </c>
      <c r="F12">
        <v>5266.55</v>
      </c>
      <c r="G12">
        <v>0.886661896544467</v>
      </c>
    </row>
    <row r="13" spans="1:7" ht="14.25">
      <c r="A13" t="s">
        <v>7</v>
      </c>
      <c r="B13" t="s">
        <v>24</v>
      </c>
      <c r="C13">
        <v>124724.6</v>
      </c>
      <c r="D13">
        <v>109440.2</v>
      </c>
      <c r="E13">
        <v>0.877454808433942</v>
      </c>
      <c r="F13">
        <v>109300.2</v>
      </c>
      <c r="G13">
        <v>0.876332335401356</v>
      </c>
    </row>
    <row r="14" spans="1:7" ht="14.25">
      <c r="A14" t="s">
        <v>7</v>
      </c>
      <c r="B14" t="s">
        <v>27</v>
      </c>
      <c r="C14">
        <v>39714.3</v>
      </c>
      <c r="D14">
        <v>38748.3</v>
      </c>
      <c r="E14">
        <v>0.97567626774235</v>
      </c>
      <c r="F14">
        <v>33226.8</v>
      </c>
      <c r="G14">
        <v>0.836645742213762</v>
      </c>
    </row>
    <row r="15" spans="1:7" ht="14.25">
      <c r="A15" t="s">
        <v>7</v>
      </c>
      <c r="B15" t="s">
        <v>14</v>
      </c>
      <c r="C15">
        <v>42508.5</v>
      </c>
      <c r="D15">
        <v>42260.5</v>
      </c>
      <c r="E15">
        <v>0.994165872707811</v>
      </c>
      <c r="F15">
        <v>41127.7</v>
      </c>
      <c r="G15">
        <v>0.96751708481833</v>
      </c>
    </row>
    <row r="16" spans="1:7" ht="14.25">
      <c r="A16" t="s">
        <v>7</v>
      </c>
      <c r="B16" t="s">
        <v>34</v>
      </c>
      <c r="C16">
        <v>11953.7</v>
      </c>
      <c r="D16">
        <v>8303.7</v>
      </c>
      <c r="E16">
        <v>0.694655211357153</v>
      </c>
      <c r="F16">
        <v>7289.7</v>
      </c>
      <c r="G16">
        <v>0.609827919388976</v>
      </c>
    </row>
    <row r="17" spans="1:7" ht="14.25">
      <c r="A17" t="s">
        <v>7</v>
      </c>
      <c r="B17" t="s">
        <v>19</v>
      </c>
      <c r="C17">
        <v>37795.4</v>
      </c>
      <c r="D17">
        <v>37770.4</v>
      </c>
      <c r="E17">
        <v>0.99933854384396</v>
      </c>
      <c r="F17">
        <v>37596.7</v>
      </c>
      <c r="G17">
        <v>0.994742746471793</v>
      </c>
    </row>
    <row r="18" spans="1:7" ht="14.25">
      <c r="A18" t="s">
        <v>7</v>
      </c>
      <c r="B18" t="s">
        <v>33</v>
      </c>
      <c r="C18">
        <v>37053.7</v>
      </c>
      <c r="D18">
        <v>36518.7</v>
      </c>
      <c r="E18">
        <v>0.985561495883002</v>
      </c>
      <c r="F18">
        <v>36170.7</v>
      </c>
      <c r="G18">
        <v>0.976169721242413</v>
      </c>
    </row>
    <row r="19" spans="1:7" ht="14.25">
      <c r="A19" t="s">
        <v>7</v>
      </c>
      <c r="B19" t="s">
        <v>29</v>
      </c>
      <c r="C19">
        <v>18349.35</v>
      </c>
      <c r="D19">
        <v>17829</v>
      </c>
      <c r="E19">
        <v>0.97164204726598</v>
      </c>
      <c r="F19">
        <v>17036.1</v>
      </c>
      <c r="G19">
        <v>0.928430707354756</v>
      </c>
    </row>
    <row r="20" spans="1:7" ht="14.25">
      <c r="A20" t="s">
        <v>7</v>
      </c>
      <c r="B20" t="s">
        <v>31</v>
      </c>
      <c r="C20">
        <v>199529.2</v>
      </c>
      <c r="D20">
        <v>177773</v>
      </c>
      <c r="E20">
        <v>0.890962325313789</v>
      </c>
      <c r="F20">
        <v>133642</v>
      </c>
      <c r="G20">
        <v>0.669786677839634</v>
      </c>
    </row>
    <row r="21" spans="1:7" ht="14.25">
      <c r="A21" t="s">
        <v>7</v>
      </c>
      <c r="B21" t="s">
        <v>32</v>
      </c>
      <c r="C21">
        <v>122174.4</v>
      </c>
      <c r="D21">
        <v>117643.1</v>
      </c>
      <c r="E21">
        <v>0.962911215442842</v>
      </c>
      <c r="F21">
        <v>116607.4</v>
      </c>
      <c r="G21">
        <v>0.954433989444597</v>
      </c>
    </row>
    <row r="22" spans="1:7" ht="14.25">
      <c r="A22" t="s">
        <v>7</v>
      </c>
      <c r="B22" t="s">
        <v>10</v>
      </c>
      <c r="C22">
        <v>21040.85</v>
      </c>
      <c r="D22">
        <v>19697.81</v>
      </c>
      <c r="E22">
        <v>0.936169879068574</v>
      </c>
      <c r="F22">
        <v>19016.81</v>
      </c>
      <c r="G22">
        <v>0.903804266462619</v>
      </c>
    </row>
    <row r="23" spans="1:7" ht="14.25">
      <c r="A23" t="s">
        <v>7</v>
      </c>
      <c r="B23" t="s">
        <v>23</v>
      </c>
      <c r="C23">
        <v>37486.1</v>
      </c>
      <c r="D23">
        <v>36506.1</v>
      </c>
      <c r="E23">
        <v>0.973856976319222</v>
      </c>
      <c r="F23">
        <v>34616.5</v>
      </c>
      <c r="G23">
        <v>0.923448958413919</v>
      </c>
    </row>
    <row r="24" spans="1:7" ht="14.25">
      <c r="A24" t="s">
        <v>7</v>
      </c>
      <c r="B24" t="s">
        <v>25</v>
      </c>
      <c r="C24">
        <v>131539.75</v>
      </c>
      <c r="D24">
        <v>128493.6</v>
      </c>
      <c r="E24">
        <v>0.976842361339443</v>
      </c>
      <c r="F24">
        <v>127403.6</v>
      </c>
      <c r="G24">
        <v>0.968555892800465</v>
      </c>
    </row>
    <row r="25" spans="1:7" ht="14.25">
      <c r="A25" t="s">
        <v>7</v>
      </c>
      <c r="B25" t="s">
        <v>30</v>
      </c>
      <c r="C25">
        <v>6341</v>
      </c>
      <c r="D25">
        <v>6341</v>
      </c>
      <c r="E25">
        <v>1</v>
      </c>
      <c r="F25">
        <v>6341</v>
      </c>
      <c r="G25">
        <v>1</v>
      </c>
    </row>
    <row r="26" spans="1:7" ht="14.25">
      <c r="A26" t="s">
        <v>7</v>
      </c>
      <c r="B26" t="s">
        <v>21</v>
      </c>
      <c r="C26">
        <v>23134.7</v>
      </c>
      <c r="D26">
        <v>21863.7</v>
      </c>
      <c r="E26">
        <v>0.945060882570338</v>
      </c>
      <c r="F26">
        <v>21863.7</v>
      </c>
      <c r="G26">
        <v>0.945060882570338</v>
      </c>
    </row>
    <row r="27" spans="1:7" ht="14.25">
      <c r="A27" t="s">
        <v>7</v>
      </c>
      <c r="B27" t="s">
        <v>12</v>
      </c>
      <c r="C27">
        <v>58659.65</v>
      </c>
      <c r="D27">
        <v>57418.05</v>
      </c>
      <c r="E27">
        <v>0.97883383211458</v>
      </c>
      <c r="F27">
        <v>57418.05</v>
      </c>
      <c r="G27">
        <v>0.97883383211458</v>
      </c>
    </row>
    <row r="28" spans="1:7" ht="14.25">
      <c r="A28" t="s">
        <v>7</v>
      </c>
      <c r="B28" t="s">
        <v>13</v>
      </c>
      <c r="C28">
        <v>15773.85</v>
      </c>
      <c r="D28">
        <v>15500.4</v>
      </c>
      <c r="E28">
        <v>0.982664346370734</v>
      </c>
      <c r="F28">
        <v>13940.1</v>
      </c>
      <c r="G28">
        <v>0.883747468119705</v>
      </c>
    </row>
    <row r="29" spans="1:7" ht="14.25">
      <c r="A29" t="s">
        <v>7</v>
      </c>
      <c r="B29" t="s">
        <v>35</v>
      </c>
      <c r="C29">
        <v>12039</v>
      </c>
      <c r="D29">
        <v>8659</v>
      </c>
      <c r="E29">
        <v>0.719245784533599</v>
      </c>
      <c r="F29">
        <v>8445.6</v>
      </c>
      <c r="G29">
        <v>0.701520059805632</v>
      </c>
    </row>
    <row r="33" ht="14.25">
      <c r="C33">
        <f>SUM(C2:C32)</f>
        <v>1600937.65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8" sqref="C18"/>
    </sheetView>
  </sheetViews>
  <sheetFormatPr defaultColWidth="9.00390625" defaultRowHeight="14.25"/>
  <cols>
    <col min="2" max="2" width="37.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33079.42</v>
      </c>
      <c r="D2">
        <v>33079.42</v>
      </c>
      <c r="E2">
        <v>1</v>
      </c>
      <c r="F2">
        <v>33079.42</v>
      </c>
      <c r="G2">
        <v>1</v>
      </c>
    </row>
    <row r="3" spans="1:7" ht="14.25">
      <c r="A3" t="s">
        <v>7</v>
      </c>
      <c r="B3" t="s">
        <v>9</v>
      </c>
      <c r="C3">
        <v>39834</v>
      </c>
      <c r="D3">
        <v>38929</v>
      </c>
      <c r="E3">
        <v>0.977280714967114</v>
      </c>
      <c r="F3">
        <v>33069</v>
      </c>
      <c r="G3">
        <v>0.830170206356379</v>
      </c>
    </row>
    <row r="4" spans="1:7" ht="14.25">
      <c r="A4" t="s">
        <v>7</v>
      </c>
      <c r="B4" t="s">
        <v>11</v>
      </c>
      <c r="C4">
        <v>39453.4</v>
      </c>
      <c r="D4">
        <v>39313.4</v>
      </c>
      <c r="E4">
        <v>0.996451509882545</v>
      </c>
      <c r="F4">
        <v>33933.4</v>
      </c>
      <c r="G4">
        <v>0.860088103940345</v>
      </c>
    </row>
    <row r="5" spans="1:7" ht="14.25">
      <c r="A5" t="s">
        <v>7</v>
      </c>
      <c r="B5" t="s">
        <v>15</v>
      </c>
      <c r="C5">
        <v>30256</v>
      </c>
      <c r="D5">
        <v>30256</v>
      </c>
      <c r="E5">
        <v>1</v>
      </c>
      <c r="F5">
        <v>30256</v>
      </c>
      <c r="G5">
        <v>1</v>
      </c>
    </row>
    <row r="6" spans="1:7" ht="14.25">
      <c r="A6" t="s">
        <v>7</v>
      </c>
      <c r="B6" t="s">
        <v>20</v>
      </c>
      <c r="C6">
        <v>62325.5</v>
      </c>
      <c r="D6">
        <v>56435.5</v>
      </c>
      <c r="E6">
        <v>0.905496145237503</v>
      </c>
      <c r="F6">
        <v>50235.5</v>
      </c>
      <c r="G6">
        <v>0.806018403382243</v>
      </c>
    </row>
    <row r="7" spans="1:7" ht="14.25">
      <c r="A7" t="s">
        <v>7</v>
      </c>
      <c r="B7" t="s">
        <v>24</v>
      </c>
      <c r="C7">
        <v>68980</v>
      </c>
      <c r="D7">
        <v>68980</v>
      </c>
      <c r="E7">
        <v>1</v>
      </c>
      <c r="F7">
        <v>54100</v>
      </c>
      <c r="G7">
        <v>0.784285300086982</v>
      </c>
    </row>
    <row r="8" spans="1:7" ht="14.25">
      <c r="A8" t="s">
        <v>7</v>
      </c>
      <c r="B8" t="s">
        <v>27</v>
      </c>
      <c r="C8">
        <v>34239</v>
      </c>
      <c r="D8">
        <v>34239</v>
      </c>
      <c r="E8">
        <v>1</v>
      </c>
      <c r="F8">
        <v>20815</v>
      </c>
      <c r="G8">
        <v>0.607932474663396</v>
      </c>
    </row>
    <row r="9" spans="1:7" ht="14.25">
      <c r="A9" t="s">
        <v>7</v>
      </c>
      <c r="B9" t="s">
        <v>31</v>
      </c>
      <c r="C9">
        <v>105460</v>
      </c>
      <c r="D9">
        <v>87955</v>
      </c>
      <c r="E9">
        <v>0.834012895884696</v>
      </c>
      <c r="F9">
        <v>82315</v>
      </c>
      <c r="G9">
        <v>0.78053290347051</v>
      </c>
    </row>
    <row r="10" spans="1:7" ht="14.25">
      <c r="A10" t="s">
        <v>7</v>
      </c>
      <c r="B10" t="s">
        <v>25</v>
      </c>
      <c r="C10">
        <v>89313</v>
      </c>
      <c r="D10">
        <v>80263</v>
      </c>
      <c r="E10">
        <v>0.898670966152744</v>
      </c>
      <c r="F10">
        <v>69528</v>
      </c>
      <c r="G10">
        <v>0.778475697826744</v>
      </c>
    </row>
    <row r="17" ht="14.25">
      <c r="C17">
        <f>SUM(C2:C16)</f>
        <v>502940.32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2012-04-09T06:46:22Z</cp:lastPrinted>
  <dcterms:created xsi:type="dcterms:W3CDTF">1996-12-17T01:32:42Z</dcterms:created>
  <dcterms:modified xsi:type="dcterms:W3CDTF">2013-07-02T12:05:29Z</dcterms:modified>
  <cp:category/>
  <cp:version/>
  <cp:contentType/>
  <cp:contentStatus/>
</cp:coreProperties>
</file>