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<sst xmlns="http://schemas.openxmlformats.org/spreadsheetml/2006/main" count="301" uniqueCount="135">
  <si>
    <t>序
号</t>
  </si>
  <si>
    <t>县区</t>
  </si>
  <si>
    <t>单位名称</t>
  </si>
  <si>
    <t>招聘
人数</t>
  </si>
  <si>
    <t>学历类型</t>
  </si>
  <si>
    <t>招聘学位</t>
  </si>
  <si>
    <t>招聘专业</t>
  </si>
  <si>
    <t>姓名</t>
  </si>
  <si>
    <t>性别</t>
  </si>
  <si>
    <t>专升本笔试成绩</t>
  </si>
  <si>
    <t>笔试折合成绩</t>
  </si>
  <si>
    <t>面试成绩</t>
  </si>
  <si>
    <t>面试折合成绩</t>
  </si>
  <si>
    <t>总成绩</t>
  </si>
  <si>
    <t>是否同意调剂</t>
  </si>
  <si>
    <t>荔城区</t>
  </si>
  <si>
    <t>西天尾卫生院</t>
  </si>
  <si>
    <t xml:space="preserve">本科 </t>
  </si>
  <si>
    <t>学士</t>
  </si>
  <si>
    <t>临床医学(含中医、中西医结合)</t>
  </si>
  <si>
    <t>张碧娥</t>
  </si>
  <si>
    <t>女</t>
  </si>
  <si>
    <t>是</t>
  </si>
  <si>
    <t>张荔云</t>
  </si>
  <si>
    <t>新度卫生院</t>
  </si>
  <si>
    <t xml:space="preserve">本科 </t>
  </si>
  <si>
    <t>李航</t>
  </si>
  <si>
    <t>男</t>
  </si>
  <si>
    <t>涵江区</t>
  </si>
  <si>
    <t>白塘卫生院</t>
  </si>
  <si>
    <t>本科</t>
  </si>
  <si>
    <t>黄飞妹</t>
  </si>
  <si>
    <t>北岸开发区</t>
  </si>
  <si>
    <t>忠门镇卫生院</t>
  </si>
  <si>
    <t>龚慧颖</t>
  </si>
  <si>
    <t>仙游县</t>
  </si>
  <si>
    <t>鲤南镇卫生院</t>
  </si>
  <si>
    <t>专升本</t>
  </si>
  <si>
    <t>临床医学</t>
  </si>
  <si>
    <t>叶珊珊</t>
  </si>
  <si>
    <t>414</t>
  </si>
  <si>
    <t>盖尾镇卫生院</t>
  </si>
  <si>
    <t>陈小龙</t>
  </si>
  <si>
    <t>393</t>
  </si>
  <si>
    <t>郊尾镇卫生院</t>
  </si>
  <si>
    <t>郑清香</t>
  </si>
  <si>
    <t>459</t>
  </si>
  <si>
    <t xml:space="preserve">是 </t>
  </si>
  <si>
    <t>龙华镇卫生院</t>
  </si>
  <si>
    <t>王喜燕</t>
  </si>
  <si>
    <t>317</t>
  </si>
  <si>
    <t>钟山镇卫生院</t>
  </si>
  <si>
    <t>黄秋蕾</t>
  </si>
  <si>
    <t>403</t>
  </si>
  <si>
    <t>游洋镇卫生院</t>
  </si>
  <si>
    <t>刘柏林</t>
  </si>
  <si>
    <t>石苍乡卫生院</t>
  </si>
  <si>
    <t>张翔</t>
  </si>
  <si>
    <t>318</t>
  </si>
  <si>
    <t>大济镇卫生院</t>
  </si>
  <si>
    <t>林振兴</t>
  </si>
  <si>
    <t>348</t>
  </si>
  <si>
    <t>菜溪乡卫生院</t>
  </si>
  <si>
    <t>吴品励</t>
  </si>
  <si>
    <t>327</t>
  </si>
  <si>
    <t>西苑乡卫生院</t>
  </si>
  <si>
    <t>罗智仙</t>
  </si>
  <si>
    <t>社硎乡卫生院</t>
  </si>
  <si>
    <t>肖智晴</t>
  </si>
  <si>
    <t>书峰乡卫生院</t>
  </si>
  <si>
    <t>郭琳娜</t>
  </si>
  <si>
    <t>366</t>
  </si>
  <si>
    <t>北高卫生院</t>
  </si>
  <si>
    <t>张素芳</t>
  </si>
  <si>
    <t>388</t>
  </si>
  <si>
    <t>新度卫生院</t>
  </si>
  <si>
    <t>林丹琴</t>
  </si>
  <si>
    <t>郑云英</t>
  </si>
  <si>
    <t>西天尾卫生院</t>
  </si>
  <si>
    <t>陈泳雅</t>
  </si>
  <si>
    <t>475</t>
  </si>
  <si>
    <t>许娜</t>
  </si>
  <si>
    <t>463</t>
  </si>
  <si>
    <t>城厢区</t>
  </si>
  <si>
    <t>灵川镇中心卫生院</t>
  </si>
  <si>
    <t>黄霞</t>
  </si>
  <si>
    <t>449</t>
  </si>
  <si>
    <t>华亭镇卫生院</t>
  </si>
  <si>
    <t>傅俊斌</t>
  </si>
  <si>
    <t>391</t>
  </si>
  <si>
    <t>常太镇卫生院</t>
  </si>
  <si>
    <t>蔡琳</t>
  </si>
  <si>
    <t>313</t>
  </si>
  <si>
    <t>三江口卫生院</t>
  </si>
  <si>
    <t>专升本</t>
  </si>
  <si>
    <t>临床医师</t>
  </si>
  <si>
    <t>黄莺</t>
  </si>
  <si>
    <t>肖楠</t>
  </si>
  <si>
    <t>371</t>
  </si>
  <si>
    <t>新县卫生院</t>
  </si>
  <si>
    <t>程志彬</t>
  </si>
  <si>
    <t>424</t>
  </si>
  <si>
    <t>刘慧芳</t>
  </si>
  <si>
    <t>415</t>
  </si>
  <si>
    <t>白沙卫生院</t>
  </si>
  <si>
    <t>李锦润</t>
  </si>
  <si>
    <t>390</t>
  </si>
  <si>
    <t>秀屿区</t>
  </si>
  <si>
    <t>埭头镇中心卫生院</t>
  </si>
  <si>
    <t>林杰</t>
  </si>
  <si>
    <t>否</t>
  </si>
  <si>
    <t>林丽丽</t>
  </si>
  <si>
    <t>东峤镇卫生院</t>
  </si>
  <si>
    <t>林晓莉</t>
  </si>
  <si>
    <t>李雨翰</t>
  </si>
  <si>
    <t>东庄镇卫生院</t>
  </si>
  <si>
    <t>吴玲玲</t>
  </si>
  <si>
    <t>傅伟萍</t>
  </si>
  <si>
    <t>401</t>
  </si>
  <si>
    <t>南日镇卫生院</t>
  </si>
  <si>
    <t>吴紫智</t>
  </si>
  <si>
    <t>林志勇</t>
  </si>
  <si>
    <t>400</t>
  </si>
  <si>
    <t>平海镇卫生院</t>
  </si>
  <si>
    <t>吴志敏</t>
  </si>
  <si>
    <t>蔡智凡</t>
  </si>
  <si>
    <t>334</t>
  </si>
  <si>
    <t>陈奕京</t>
  </si>
  <si>
    <t>吴师芳</t>
  </si>
  <si>
    <t>404</t>
  </si>
  <si>
    <t>林剑杭</t>
  </si>
  <si>
    <t>419</t>
  </si>
  <si>
    <t>合计</t>
  </si>
  <si>
    <t>2013年莆田市招聘临床医学本专科毕业生为乡镇卫生院
培养临床医师进入体检名单公示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</si>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</sst>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0" t="s">
        <v>134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P2" sqref="P2"/>
    </sheetView>
  </sheetViews>
  <sheetFormatPr defaultColWidth="9.00390625" defaultRowHeight="14.25"/>
  <cols>
    <col min="1" max="1" width="3.875" style="0" customWidth="1"/>
    <col min="2" max="2" width="10.625" style="15" customWidth="1"/>
    <col min="3" max="3" width="13.75390625" style="16" customWidth="1"/>
    <col min="4" max="4" width="4.125" style="0" customWidth="1"/>
    <col min="5" max="5" width="5.625" style="0" customWidth="1"/>
    <col min="6" max="6" width="4.75390625" style="0" hidden="1" customWidth="1"/>
    <col min="7" max="7" width="11.875" style="15" hidden="1" customWidth="1"/>
    <col min="8" max="8" width="6.75390625" style="0" customWidth="1"/>
    <col min="9" max="9" width="4.00390625" style="0" customWidth="1"/>
    <col min="10" max="10" width="5.25390625" style="17" customWidth="1"/>
    <col min="11" max="11" width="6.00390625" style="18" customWidth="1"/>
    <col min="12" max="12" width="7.625" style="18" customWidth="1"/>
    <col min="13" max="13" width="7.00390625" style="18" customWidth="1"/>
    <col min="14" max="14" width="6.375" style="18" customWidth="1"/>
    <col min="15" max="15" width="4.25390625" style="0" customWidth="1"/>
  </cols>
  <sheetData>
    <row r="1" spans="1:15" ht="44.25" customHeight="1">
      <c r="A1" s="19" t="s">
        <v>133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8" customFormat="1" ht="39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5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</row>
    <row r="3" spans="1:15" s="13" customFormat="1" ht="19.5" customHeight="1">
      <c r="A3" s="3">
        <v>1</v>
      </c>
      <c r="B3" s="3" t="s">
        <v>15</v>
      </c>
      <c r="C3" s="4" t="s">
        <v>16</v>
      </c>
      <c r="D3" s="9">
        <v>2</v>
      </c>
      <c r="E3" s="9" t="s">
        <v>17</v>
      </c>
      <c r="F3" s="9" t="s">
        <v>18</v>
      </c>
      <c r="G3" s="7" t="s">
        <v>19</v>
      </c>
      <c r="H3" s="10" t="s">
        <v>20</v>
      </c>
      <c r="I3" s="10" t="s">
        <v>21</v>
      </c>
      <c r="J3" s="11"/>
      <c r="K3" s="12"/>
      <c r="L3" s="12">
        <v>91.2</v>
      </c>
      <c r="M3" s="12"/>
      <c r="N3" s="12">
        <f>L3</f>
        <v>91.2</v>
      </c>
      <c r="O3" s="11" t="s">
        <v>22</v>
      </c>
    </row>
    <row r="4" spans="1:15" s="13" customFormat="1" ht="19.5" customHeight="1">
      <c r="A4" s="3">
        <v>2</v>
      </c>
      <c r="B4" s="3"/>
      <c r="C4" s="4"/>
      <c r="D4" s="9"/>
      <c r="E4" s="9"/>
      <c r="F4" s="9"/>
      <c r="G4" s="7"/>
      <c r="H4" s="10" t="s">
        <v>23</v>
      </c>
      <c r="I4" s="10" t="s">
        <v>21</v>
      </c>
      <c r="J4" s="11"/>
      <c r="K4" s="12"/>
      <c r="L4" s="12">
        <v>88.2</v>
      </c>
      <c r="M4" s="12"/>
      <c r="N4" s="12">
        <f>L4</f>
        <v>88.2</v>
      </c>
      <c r="O4" s="11" t="s">
        <v>22</v>
      </c>
    </row>
    <row r="5" spans="1:15" s="13" customFormat="1" ht="19.5" customHeight="1">
      <c r="A5" s="3">
        <v>3</v>
      </c>
      <c r="B5" s="3" t="s">
        <v>15</v>
      </c>
      <c r="C5" s="4" t="s">
        <v>24</v>
      </c>
      <c r="D5" s="9">
        <v>1</v>
      </c>
      <c r="E5" s="9" t="s">
        <v>25</v>
      </c>
      <c r="F5" s="9" t="s">
        <v>18</v>
      </c>
      <c r="G5" s="7" t="s">
        <v>19</v>
      </c>
      <c r="H5" s="10" t="s">
        <v>26</v>
      </c>
      <c r="I5" s="10" t="s">
        <v>27</v>
      </c>
      <c r="J5" s="11"/>
      <c r="K5" s="12"/>
      <c r="L5" s="12">
        <v>78.2</v>
      </c>
      <c r="M5" s="12"/>
      <c r="N5" s="12">
        <f>L5</f>
        <v>78.2</v>
      </c>
      <c r="O5" s="11" t="s">
        <v>22</v>
      </c>
    </row>
    <row r="6" spans="1:15" s="13" customFormat="1" ht="19.5" customHeight="1">
      <c r="A6" s="3">
        <v>4</v>
      </c>
      <c r="B6" s="3" t="s">
        <v>28</v>
      </c>
      <c r="C6" s="4" t="s">
        <v>29</v>
      </c>
      <c r="D6" s="9">
        <v>1</v>
      </c>
      <c r="E6" s="9" t="s">
        <v>30</v>
      </c>
      <c r="F6" s="9" t="s">
        <v>18</v>
      </c>
      <c r="G6" s="7" t="s">
        <v>19</v>
      </c>
      <c r="H6" s="10" t="s">
        <v>31</v>
      </c>
      <c r="I6" s="10" t="s">
        <v>21</v>
      </c>
      <c r="J6" s="11"/>
      <c r="K6" s="12"/>
      <c r="L6" s="12">
        <v>85.2</v>
      </c>
      <c r="M6" s="12"/>
      <c r="N6" s="12">
        <f>L6</f>
        <v>85.2</v>
      </c>
      <c r="O6" s="10" t="s">
        <v>22</v>
      </c>
    </row>
    <row r="7" spans="1:15" s="13" customFormat="1" ht="19.5" customHeight="1">
      <c r="A7" s="3">
        <v>5</v>
      </c>
      <c r="B7" s="3" t="s">
        <v>32</v>
      </c>
      <c r="C7" s="4" t="s">
        <v>33</v>
      </c>
      <c r="D7" s="9">
        <v>1</v>
      </c>
      <c r="E7" s="9" t="s">
        <v>30</v>
      </c>
      <c r="F7" s="9" t="s">
        <v>18</v>
      </c>
      <c r="G7" s="7" t="s">
        <v>19</v>
      </c>
      <c r="H7" s="14" t="s">
        <v>34</v>
      </c>
      <c r="I7" s="11" t="s">
        <v>21</v>
      </c>
      <c r="J7" s="11"/>
      <c r="K7" s="12"/>
      <c r="L7" s="12">
        <v>83.4</v>
      </c>
      <c r="M7" s="12"/>
      <c r="N7" s="12">
        <f>L7</f>
        <v>83.4</v>
      </c>
      <c r="O7" s="11" t="s">
        <v>22</v>
      </c>
    </row>
    <row r="8" spans="1:15" s="13" customFormat="1" ht="19.5" customHeight="1">
      <c r="A8" s="3">
        <v>1</v>
      </c>
      <c r="B8" s="3" t="s">
        <v>35</v>
      </c>
      <c r="C8" s="4" t="s">
        <v>36</v>
      </c>
      <c r="D8" s="9">
        <v>1</v>
      </c>
      <c r="E8" s="9" t="s">
        <v>37</v>
      </c>
      <c r="F8" s="9"/>
      <c r="G8" s="3" t="s">
        <v>38</v>
      </c>
      <c r="H8" s="14" t="s">
        <v>39</v>
      </c>
      <c r="I8" s="11" t="s">
        <v>21</v>
      </c>
      <c r="J8" s="11" t="s">
        <v>40</v>
      </c>
      <c r="K8" s="12">
        <f>J8*50/600</f>
        <v>34.5</v>
      </c>
      <c r="L8" s="12">
        <v>91.3</v>
      </c>
      <c r="M8" s="12">
        <f>L8/2</f>
        <v>45.65</v>
      </c>
      <c r="N8" s="12">
        <f aca="true" t="shared" si="0" ref="N8:N45">K8+M8</f>
        <v>80.15</v>
      </c>
      <c r="O8" s="11" t="s">
        <v>22</v>
      </c>
    </row>
    <row r="9" spans="1:15" s="13" customFormat="1" ht="19.5" customHeight="1">
      <c r="A9" s="3">
        <v>2</v>
      </c>
      <c r="B9" s="3" t="s">
        <v>35</v>
      </c>
      <c r="C9" s="4" t="s">
        <v>41</v>
      </c>
      <c r="D9" s="9">
        <v>1</v>
      </c>
      <c r="E9" s="9" t="s">
        <v>37</v>
      </c>
      <c r="F9" s="9"/>
      <c r="G9" s="3" t="s">
        <v>38</v>
      </c>
      <c r="H9" s="10" t="s">
        <v>42</v>
      </c>
      <c r="I9" s="10" t="s">
        <v>27</v>
      </c>
      <c r="J9" s="11" t="s">
        <v>43</v>
      </c>
      <c r="K9" s="12">
        <f aca="true" t="shared" si="1" ref="K9:K44">J9*50/600</f>
        <v>32.75</v>
      </c>
      <c r="L9" s="12">
        <v>88</v>
      </c>
      <c r="M9" s="12">
        <f aca="true" t="shared" si="2" ref="M9:M44">L9/2</f>
        <v>44</v>
      </c>
      <c r="N9" s="12">
        <f t="shared" si="0"/>
        <v>76.75</v>
      </c>
      <c r="O9" s="10" t="s">
        <v>22</v>
      </c>
    </row>
    <row r="10" spans="1:15" s="13" customFormat="1" ht="19.5" customHeight="1">
      <c r="A10" s="3">
        <v>3</v>
      </c>
      <c r="B10" s="3" t="s">
        <v>35</v>
      </c>
      <c r="C10" s="4" t="s">
        <v>44</v>
      </c>
      <c r="D10" s="9">
        <v>1</v>
      </c>
      <c r="E10" s="9" t="s">
        <v>37</v>
      </c>
      <c r="F10" s="9"/>
      <c r="G10" s="3" t="s">
        <v>38</v>
      </c>
      <c r="H10" s="10" t="s">
        <v>45</v>
      </c>
      <c r="I10" s="10" t="s">
        <v>21</v>
      </c>
      <c r="J10" s="11" t="s">
        <v>46</v>
      </c>
      <c r="K10" s="12">
        <f>J10*50/600</f>
        <v>38.25</v>
      </c>
      <c r="L10" s="12">
        <v>88.4</v>
      </c>
      <c r="M10" s="12">
        <f>L10/2</f>
        <v>44.2</v>
      </c>
      <c r="N10" s="12">
        <f t="shared" si="0"/>
        <v>82.45</v>
      </c>
      <c r="O10" s="11" t="s">
        <v>47</v>
      </c>
    </row>
    <row r="11" spans="1:15" s="13" customFormat="1" ht="19.5" customHeight="1">
      <c r="A11" s="3">
        <v>4</v>
      </c>
      <c r="B11" s="3" t="s">
        <v>35</v>
      </c>
      <c r="C11" s="4" t="s">
        <v>48</v>
      </c>
      <c r="D11" s="9">
        <v>1</v>
      </c>
      <c r="E11" s="9" t="s">
        <v>37</v>
      </c>
      <c r="F11" s="9"/>
      <c r="G11" s="3" t="s">
        <v>38</v>
      </c>
      <c r="H11" s="10" t="s">
        <v>49</v>
      </c>
      <c r="I11" s="10" t="s">
        <v>21</v>
      </c>
      <c r="J11" s="11" t="s">
        <v>50</v>
      </c>
      <c r="K11" s="12">
        <f t="shared" si="1"/>
        <v>26.416666666666668</v>
      </c>
      <c r="L11" s="12">
        <v>88.5</v>
      </c>
      <c r="M11" s="12">
        <f t="shared" si="2"/>
        <v>44.25</v>
      </c>
      <c r="N11" s="12">
        <f t="shared" si="0"/>
        <v>70.66666666666667</v>
      </c>
      <c r="O11" s="11" t="s">
        <v>22</v>
      </c>
    </row>
    <row r="12" spans="1:15" s="13" customFormat="1" ht="19.5" customHeight="1">
      <c r="A12" s="3">
        <v>5</v>
      </c>
      <c r="B12" s="3" t="s">
        <v>35</v>
      </c>
      <c r="C12" s="4" t="s">
        <v>51</v>
      </c>
      <c r="D12" s="9">
        <v>1</v>
      </c>
      <c r="E12" s="9" t="s">
        <v>37</v>
      </c>
      <c r="F12" s="9"/>
      <c r="G12" s="3" t="s">
        <v>38</v>
      </c>
      <c r="H12" s="10" t="s">
        <v>52</v>
      </c>
      <c r="I12" s="10" t="s">
        <v>21</v>
      </c>
      <c r="J12" s="11" t="s">
        <v>53</v>
      </c>
      <c r="K12" s="12">
        <f>J12*50/600</f>
        <v>33.583333333333336</v>
      </c>
      <c r="L12" s="12">
        <v>80.4</v>
      </c>
      <c r="M12" s="12">
        <f>L12/2</f>
        <v>40.2</v>
      </c>
      <c r="N12" s="12">
        <f t="shared" si="0"/>
        <v>73.78333333333333</v>
      </c>
      <c r="O12" s="10" t="s">
        <v>22</v>
      </c>
    </row>
    <row r="13" spans="1:15" s="13" customFormat="1" ht="19.5" customHeight="1">
      <c r="A13" s="3">
        <v>6</v>
      </c>
      <c r="B13" s="3" t="s">
        <v>35</v>
      </c>
      <c r="C13" s="4" t="s">
        <v>54</v>
      </c>
      <c r="D13" s="9">
        <v>1</v>
      </c>
      <c r="E13" s="9" t="s">
        <v>37</v>
      </c>
      <c r="F13" s="9"/>
      <c r="G13" s="3" t="s">
        <v>38</v>
      </c>
      <c r="H13" s="9" t="s">
        <v>55</v>
      </c>
      <c r="I13" s="9" t="s">
        <v>27</v>
      </c>
      <c r="J13" s="3">
        <v>395</v>
      </c>
      <c r="K13" s="12">
        <f>J13*50/600</f>
        <v>32.916666666666664</v>
      </c>
      <c r="L13" s="12">
        <v>73.2</v>
      </c>
      <c r="M13" s="12">
        <f>L13/2</f>
        <v>36.6</v>
      </c>
      <c r="N13" s="12">
        <f t="shared" si="0"/>
        <v>69.51666666666667</v>
      </c>
      <c r="O13" s="9" t="s">
        <v>22</v>
      </c>
    </row>
    <row r="14" spans="1:15" s="13" customFormat="1" ht="19.5" customHeight="1">
      <c r="A14" s="3">
        <v>7</v>
      </c>
      <c r="B14" s="3" t="s">
        <v>35</v>
      </c>
      <c r="C14" s="4" t="s">
        <v>56</v>
      </c>
      <c r="D14" s="9">
        <v>1</v>
      </c>
      <c r="E14" s="9" t="s">
        <v>37</v>
      </c>
      <c r="F14" s="9"/>
      <c r="G14" s="3" t="s">
        <v>38</v>
      </c>
      <c r="H14" s="10" t="s">
        <v>57</v>
      </c>
      <c r="I14" s="10" t="s">
        <v>27</v>
      </c>
      <c r="J14" s="11" t="s">
        <v>58</v>
      </c>
      <c r="K14" s="12">
        <f>J14*50/600</f>
        <v>26.5</v>
      </c>
      <c r="L14" s="12">
        <v>70.4</v>
      </c>
      <c r="M14" s="12">
        <f>L14/2</f>
        <v>35.2</v>
      </c>
      <c r="N14" s="12">
        <f t="shared" si="0"/>
        <v>61.7</v>
      </c>
      <c r="O14" s="10" t="s">
        <v>22</v>
      </c>
    </row>
    <row r="15" spans="1:15" s="13" customFormat="1" ht="19.5" customHeight="1">
      <c r="A15" s="3">
        <v>8</v>
      </c>
      <c r="B15" s="3" t="s">
        <v>35</v>
      </c>
      <c r="C15" s="4" t="s">
        <v>59</v>
      </c>
      <c r="D15" s="9">
        <v>1</v>
      </c>
      <c r="E15" s="9" t="s">
        <v>37</v>
      </c>
      <c r="F15" s="9"/>
      <c r="G15" s="3" t="s">
        <v>38</v>
      </c>
      <c r="H15" s="10" t="s">
        <v>60</v>
      </c>
      <c r="I15" s="10" t="s">
        <v>27</v>
      </c>
      <c r="J15" s="11" t="s">
        <v>61</v>
      </c>
      <c r="K15" s="12">
        <f t="shared" si="1"/>
        <v>29</v>
      </c>
      <c r="L15" s="12">
        <v>86.6</v>
      </c>
      <c r="M15" s="12">
        <f t="shared" si="2"/>
        <v>43.3</v>
      </c>
      <c r="N15" s="12">
        <f t="shared" si="0"/>
        <v>72.3</v>
      </c>
      <c r="O15" s="11" t="s">
        <v>22</v>
      </c>
    </row>
    <row r="16" spans="1:15" s="13" customFormat="1" ht="19.5" customHeight="1">
      <c r="A16" s="3">
        <v>9</v>
      </c>
      <c r="B16" s="3" t="s">
        <v>35</v>
      </c>
      <c r="C16" s="4" t="s">
        <v>62</v>
      </c>
      <c r="D16" s="9">
        <v>1</v>
      </c>
      <c r="E16" s="9" t="s">
        <v>37</v>
      </c>
      <c r="F16" s="9"/>
      <c r="G16" s="3" t="s">
        <v>38</v>
      </c>
      <c r="H16" s="10" t="s">
        <v>63</v>
      </c>
      <c r="I16" s="10" t="s">
        <v>21</v>
      </c>
      <c r="J16" s="11" t="s">
        <v>64</v>
      </c>
      <c r="K16" s="12">
        <f>J16*50/600</f>
        <v>27.25</v>
      </c>
      <c r="L16" s="12">
        <v>69.4</v>
      </c>
      <c r="M16" s="12">
        <f>L16/2</f>
        <v>34.7</v>
      </c>
      <c r="N16" s="12">
        <f t="shared" si="0"/>
        <v>61.95</v>
      </c>
      <c r="O16" s="10" t="s">
        <v>22</v>
      </c>
    </row>
    <row r="17" spans="1:15" s="13" customFormat="1" ht="19.5" customHeight="1">
      <c r="A17" s="3">
        <v>10</v>
      </c>
      <c r="B17" s="3" t="s">
        <v>35</v>
      </c>
      <c r="C17" s="4" t="s">
        <v>65</v>
      </c>
      <c r="D17" s="9">
        <v>1</v>
      </c>
      <c r="E17" s="9" t="s">
        <v>37</v>
      </c>
      <c r="F17" s="9"/>
      <c r="G17" s="3" t="s">
        <v>38</v>
      </c>
      <c r="H17" s="9" t="s">
        <v>66</v>
      </c>
      <c r="I17" s="9" t="s">
        <v>27</v>
      </c>
      <c r="J17" s="3">
        <v>304</v>
      </c>
      <c r="K17" s="12">
        <f>J17*50/600</f>
        <v>25.333333333333332</v>
      </c>
      <c r="L17" s="12">
        <v>72.4</v>
      </c>
      <c r="M17" s="12">
        <f>L17/2</f>
        <v>36.2</v>
      </c>
      <c r="N17" s="12">
        <f t="shared" si="0"/>
        <v>61.53333333333333</v>
      </c>
      <c r="O17" s="9" t="s">
        <v>22</v>
      </c>
    </row>
    <row r="18" spans="1:15" s="13" customFormat="1" ht="19.5" customHeight="1">
      <c r="A18" s="3">
        <v>11</v>
      </c>
      <c r="B18" s="3" t="s">
        <v>35</v>
      </c>
      <c r="C18" s="4" t="s">
        <v>67</v>
      </c>
      <c r="D18" s="9">
        <v>1</v>
      </c>
      <c r="E18" s="9" t="s">
        <v>37</v>
      </c>
      <c r="F18" s="9"/>
      <c r="G18" s="3" t="s">
        <v>38</v>
      </c>
      <c r="H18" s="9" t="s">
        <v>68</v>
      </c>
      <c r="I18" s="9" t="s">
        <v>21</v>
      </c>
      <c r="J18" s="3">
        <v>250</v>
      </c>
      <c r="K18" s="12">
        <f>J18*50/600</f>
        <v>20.833333333333332</v>
      </c>
      <c r="L18" s="12">
        <v>74.2</v>
      </c>
      <c r="M18" s="12">
        <f>L18/2</f>
        <v>37.1</v>
      </c>
      <c r="N18" s="12">
        <f t="shared" si="0"/>
        <v>57.93333333333334</v>
      </c>
      <c r="O18" s="9" t="s">
        <v>22</v>
      </c>
    </row>
    <row r="19" spans="1:15" s="13" customFormat="1" ht="19.5" customHeight="1">
      <c r="A19" s="3">
        <v>12</v>
      </c>
      <c r="B19" s="3" t="s">
        <v>35</v>
      </c>
      <c r="C19" s="4" t="s">
        <v>69</v>
      </c>
      <c r="D19" s="9">
        <v>1</v>
      </c>
      <c r="E19" s="9" t="s">
        <v>37</v>
      </c>
      <c r="F19" s="9"/>
      <c r="G19" s="3" t="s">
        <v>38</v>
      </c>
      <c r="H19" s="10" t="s">
        <v>70</v>
      </c>
      <c r="I19" s="10" t="s">
        <v>21</v>
      </c>
      <c r="J19" s="11" t="s">
        <v>71</v>
      </c>
      <c r="K19" s="12">
        <f>J19*50/600</f>
        <v>30.5</v>
      </c>
      <c r="L19" s="12">
        <v>77.8</v>
      </c>
      <c r="M19" s="12">
        <f>L19/2</f>
        <v>38.9</v>
      </c>
      <c r="N19" s="12">
        <f t="shared" si="0"/>
        <v>69.4</v>
      </c>
      <c r="O19" s="10" t="s">
        <v>22</v>
      </c>
    </row>
    <row r="20" spans="1:15" s="13" customFormat="1" ht="19.5" customHeight="1">
      <c r="A20" s="3">
        <v>13</v>
      </c>
      <c r="B20" s="3" t="s">
        <v>15</v>
      </c>
      <c r="C20" s="4" t="s">
        <v>72</v>
      </c>
      <c r="D20" s="9">
        <v>1</v>
      </c>
      <c r="E20" s="9" t="s">
        <v>37</v>
      </c>
      <c r="F20" s="9"/>
      <c r="G20" s="3" t="s">
        <v>38</v>
      </c>
      <c r="H20" s="10" t="s">
        <v>73</v>
      </c>
      <c r="I20" s="10" t="s">
        <v>21</v>
      </c>
      <c r="J20" s="11" t="s">
        <v>74</v>
      </c>
      <c r="K20" s="12">
        <f>J20*50/600</f>
        <v>32.333333333333336</v>
      </c>
      <c r="L20" s="12">
        <v>75.4</v>
      </c>
      <c r="M20" s="12">
        <f>L20/2</f>
        <v>37.7</v>
      </c>
      <c r="N20" s="12">
        <f t="shared" si="0"/>
        <v>70.03333333333333</v>
      </c>
      <c r="O20" s="10" t="s">
        <v>22</v>
      </c>
    </row>
    <row r="21" spans="1:15" s="13" customFormat="1" ht="19.5" customHeight="1">
      <c r="A21" s="3">
        <v>14</v>
      </c>
      <c r="B21" s="3" t="s">
        <v>15</v>
      </c>
      <c r="C21" s="4" t="s">
        <v>75</v>
      </c>
      <c r="D21" s="9">
        <v>2</v>
      </c>
      <c r="E21" s="9" t="s">
        <v>37</v>
      </c>
      <c r="F21" s="9"/>
      <c r="G21" s="3" t="s">
        <v>38</v>
      </c>
      <c r="H21" s="9" t="s">
        <v>76</v>
      </c>
      <c r="I21" s="9" t="s">
        <v>21</v>
      </c>
      <c r="J21" s="3">
        <v>433</v>
      </c>
      <c r="K21" s="12">
        <f t="shared" si="1"/>
        <v>36.083333333333336</v>
      </c>
      <c r="L21" s="12">
        <v>96</v>
      </c>
      <c r="M21" s="12">
        <f t="shared" si="2"/>
        <v>48</v>
      </c>
      <c r="N21" s="12">
        <f t="shared" si="0"/>
        <v>84.08333333333334</v>
      </c>
      <c r="O21" s="9" t="s">
        <v>22</v>
      </c>
    </row>
    <row r="22" spans="1:15" s="13" customFormat="1" ht="19.5" customHeight="1">
      <c r="A22" s="3">
        <v>15</v>
      </c>
      <c r="B22" s="3"/>
      <c r="C22" s="4"/>
      <c r="D22" s="9"/>
      <c r="E22" s="9"/>
      <c r="F22" s="9"/>
      <c r="G22" s="3"/>
      <c r="H22" s="9" t="s">
        <v>77</v>
      </c>
      <c r="I22" s="9" t="s">
        <v>21</v>
      </c>
      <c r="J22" s="3">
        <v>401</v>
      </c>
      <c r="K22" s="12">
        <f t="shared" si="1"/>
        <v>33.416666666666664</v>
      </c>
      <c r="L22" s="12">
        <v>81.2</v>
      </c>
      <c r="M22" s="12">
        <f t="shared" si="2"/>
        <v>40.6</v>
      </c>
      <c r="N22" s="12">
        <f t="shared" si="0"/>
        <v>74.01666666666667</v>
      </c>
      <c r="O22" s="9" t="s">
        <v>22</v>
      </c>
    </row>
    <row r="23" spans="1:15" s="13" customFormat="1" ht="19.5" customHeight="1">
      <c r="A23" s="3">
        <v>16</v>
      </c>
      <c r="B23" s="3" t="s">
        <v>15</v>
      </c>
      <c r="C23" s="4" t="s">
        <v>78</v>
      </c>
      <c r="D23" s="9">
        <v>2</v>
      </c>
      <c r="E23" s="9" t="s">
        <v>37</v>
      </c>
      <c r="F23" s="9"/>
      <c r="G23" s="3" t="s">
        <v>38</v>
      </c>
      <c r="H23" s="10" t="s">
        <v>79</v>
      </c>
      <c r="I23" s="10" t="s">
        <v>21</v>
      </c>
      <c r="J23" s="11" t="s">
        <v>80</v>
      </c>
      <c r="K23" s="12">
        <f>J23*50/600</f>
        <v>39.583333333333336</v>
      </c>
      <c r="L23" s="12">
        <v>82.4</v>
      </c>
      <c r="M23" s="12">
        <f>L23/2</f>
        <v>41.2</v>
      </c>
      <c r="N23" s="12">
        <f t="shared" si="0"/>
        <v>80.78333333333333</v>
      </c>
      <c r="O23" s="10" t="s">
        <v>22</v>
      </c>
    </row>
    <row r="24" spans="1:15" s="13" customFormat="1" ht="19.5" customHeight="1">
      <c r="A24" s="3">
        <v>17</v>
      </c>
      <c r="B24" s="3"/>
      <c r="C24" s="4"/>
      <c r="D24" s="9"/>
      <c r="E24" s="9"/>
      <c r="F24" s="9"/>
      <c r="G24" s="3"/>
      <c r="H24" s="10" t="s">
        <v>81</v>
      </c>
      <c r="I24" s="10" t="s">
        <v>21</v>
      </c>
      <c r="J24" s="11" t="s">
        <v>82</v>
      </c>
      <c r="K24" s="12">
        <f t="shared" si="1"/>
        <v>38.583333333333336</v>
      </c>
      <c r="L24" s="12">
        <v>77.2</v>
      </c>
      <c r="M24" s="12">
        <f t="shared" si="2"/>
        <v>38.6</v>
      </c>
      <c r="N24" s="12">
        <f t="shared" si="0"/>
        <v>77.18333333333334</v>
      </c>
      <c r="O24" s="10" t="s">
        <v>22</v>
      </c>
    </row>
    <row r="25" spans="1:15" s="8" customFormat="1" ht="19.5" customHeight="1">
      <c r="A25" s="3">
        <v>18</v>
      </c>
      <c r="B25" s="3" t="s">
        <v>83</v>
      </c>
      <c r="C25" s="4" t="s">
        <v>84</v>
      </c>
      <c r="D25" s="3">
        <v>1</v>
      </c>
      <c r="E25" s="9" t="s">
        <v>37</v>
      </c>
      <c r="F25" s="3"/>
      <c r="G25" s="3" t="s">
        <v>38</v>
      </c>
      <c r="H25" s="10" t="s">
        <v>85</v>
      </c>
      <c r="I25" s="11" t="s">
        <v>21</v>
      </c>
      <c r="J25" s="11" t="s">
        <v>86</v>
      </c>
      <c r="K25" s="12">
        <f t="shared" si="1"/>
        <v>37.416666666666664</v>
      </c>
      <c r="L25" s="12">
        <v>79.8</v>
      </c>
      <c r="M25" s="12">
        <f t="shared" si="2"/>
        <v>39.9</v>
      </c>
      <c r="N25" s="12">
        <f t="shared" si="0"/>
        <v>77.31666666666666</v>
      </c>
      <c r="O25" s="11" t="s">
        <v>22</v>
      </c>
    </row>
    <row r="26" spans="1:15" s="8" customFormat="1" ht="19.5" customHeight="1">
      <c r="A26" s="3">
        <v>19</v>
      </c>
      <c r="B26" s="3" t="s">
        <v>83</v>
      </c>
      <c r="C26" s="4" t="s">
        <v>87</v>
      </c>
      <c r="D26" s="3">
        <v>1</v>
      </c>
      <c r="E26" s="9" t="s">
        <v>37</v>
      </c>
      <c r="F26" s="3"/>
      <c r="G26" s="3" t="s">
        <v>38</v>
      </c>
      <c r="H26" s="10" t="s">
        <v>88</v>
      </c>
      <c r="I26" s="10" t="s">
        <v>27</v>
      </c>
      <c r="J26" s="11" t="s">
        <v>89</v>
      </c>
      <c r="K26" s="12">
        <f t="shared" si="1"/>
        <v>32.583333333333336</v>
      </c>
      <c r="L26" s="12">
        <v>89</v>
      </c>
      <c r="M26" s="12">
        <f t="shared" si="2"/>
        <v>44.5</v>
      </c>
      <c r="N26" s="12">
        <f t="shared" si="0"/>
        <v>77.08333333333334</v>
      </c>
      <c r="O26" s="11" t="s">
        <v>22</v>
      </c>
    </row>
    <row r="27" spans="1:15" s="8" customFormat="1" ht="19.5" customHeight="1">
      <c r="A27" s="3">
        <v>20</v>
      </c>
      <c r="B27" s="3" t="s">
        <v>83</v>
      </c>
      <c r="C27" s="4" t="s">
        <v>90</v>
      </c>
      <c r="D27" s="3">
        <v>1</v>
      </c>
      <c r="E27" s="9" t="s">
        <v>37</v>
      </c>
      <c r="F27" s="3"/>
      <c r="G27" s="3" t="s">
        <v>38</v>
      </c>
      <c r="H27" s="10" t="s">
        <v>91</v>
      </c>
      <c r="I27" s="11" t="s">
        <v>21</v>
      </c>
      <c r="J27" s="11" t="s">
        <v>92</v>
      </c>
      <c r="K27" s="12">
        <f t="shared" si="1"/>
        <v>26.083333333333332</v>
      </c>
      <c r="L27" s="12">
        <v>73.6</v>
      </c>
      <c r="M27" s="12">
        <f t="shared" si="2"/>
        <v>36.8</v>
      </c>
      <c r="N27" s="12">
        <f t="shared" si="0"/>
        <v>62.883333333333326</v>
      </c>
      <c r="O27" s="11" t="s">
        <v>22</v>
      </c>
    </row>
    <row r="28" spans="1:15" s="13" customFormat="1" ht="19.5" customHeight="1">
      <c r="A28" s="3">
        <v>21</v>
      </c>
      <c r="B28" s="3" t="s">
        <v>28</v>
      </c>
      <c r="C28" s="4" t="s">
        <v>93</v>
      </c>
      <c r="D28" s="9">
        <v>2</v>
      </c>
      <c r="E28" s="9" t="s">
        <v>94</v>
      </c>
      <c r="F28" s="9"/>
      <c r="G28" s="9" t="s">
        <v>95</v>
      </c>
      <c r="H28" s="10" t="s">
        <v>96</v>
      </c>
      <c r="I28" s="10" t="s">
        <v>21</v>
      </c>
      <c r="J28" s="11" t="s">
        <v>80</v>
      </c>
      <c r="K28" s="12">
        <f t="shared" si="1"/>
        <v>39.583333333333336</v>
      </c>
      <c r="L28" s="12">
        <v>84.8</v>
      </c>
      <c r="M28" s="12">
        <f t="shared" si="2"/>
        <v>42.4</v>
      </c>
      <c r="N28" s="12">
        <f t="shared" si="0"/>
        <v>81.98333333333333</v>
      </c>
      <c r="O28" s="10" t="s">
        <v>22</v>
      </c>
    </row>
    <row r="29" spans="1:15" s="13" customFormat="1" ht="19.5" customHeight="1">
      <c r="A29" s="3">
        <v>22</v>
      </c>
      <c r="B29" s="3"/>
      <c r="C29" s="4"/>
      <c r="D29" s="9"/>
      <c r="E29" s="9"/>
      <c r="F29" s="9"/>
      <c r="G29" s="9"/>
      <c r="H29" s="10" t="s">
        <v>97</v>
      </c>
      <c r="I29" s="10" t="s">
        <v>27</v>
      </c>
      <c r="J29" s="11" t="s">
        <v>98</v>
      </c>
      <c r="K29" s="12">
        <f t="shared" si="1"/>
        <v>30.916666666666668</v>
      </c>
      <c r="L29" s="12">
        <v>70.8</v>
      </c>
      <c r="M29" s="12">
        <f t="shared" si="2"/>
        <v>35.4</v>
      </c>
      <c r="N29" s="12">
        <f t="shared" si="0"/>
        <v>66.31666666666666</v>
      </c>
      <c r="O29" s="11" t="s">
        <v>22</v>
      </c>
    </row>
    <row r="30" spans="1:15" s="13" customFormat="1" ht="19.5" customHeight="1">
      <c r="A30" s="3">
        <v>23</v>
      </c>
      <c r="B30" s="3" t="s">
        <v>28</v>
      </c>
      <c r="C30" s="4" t="s">
        <v>99</v>
      </c>
      <c r="D30" s="9">
        <v>2</v>
      </c>
      <c r="E30" s="9" t="s">
        <v>94</v>
      </c>
      <c r="F30" s="9"/>
      <c r="G30" s="9" t="s">
        <v>95</v>
      </c>
      <c r="H30" s="10" t="s">
        <v>100</v>
      </c>
      <c r="I30" s="10" t="s">
        <v>27</v>
      </c>
      <c r="J30" s="11" t="s">
        <v>101</v>
      </c>
      <c r="K30" s="12">
        <f>J30*50/600</f>
        <v>35.333333333333336</v>
      </c>
      <c r="L30" s="12">
        <v>80.8</v>
      </c>
      <c r="M30" s="12">
        <f>L30/2</f>
        <v>40.4</v>
      </c>
      <c r="N30" s="12">
        <f t="shared" si="0"/>
        <v>75.73333333333333</v>
      </c>
      <c r="O30" s="10" t="s">
        <v>22</v>
      </c>
    </row>
    <row r="31" spans="1:15" s="13" customFormat="1" ht="19.5" customHeight="1">
      <c r="A31" s="3">
        <v>24</v>
      </c>
      <c r="B31" s="3"/>
      <c r="C31" s="4"/>
      <c r="D31" s="9"/>
      <c r="E31" s="9"/>
      <c r="F31" s="9"/>
      <c r="G31" s="9"/>
      <c r="H31" s="10" t="s">
        <v>102</v>
      </c>
      <c r="I31" s="11" t="s">
        <v>21</v>
      </c>
      <c r="J31" s="11" t="s">
        <v>103</v>
      </c>
      <c r="K31" s="12">
        <f>J31*50/600</f>
        <v>34.583333333333336</v>
      </c>
      <c r="L31" s="12">
        <v>83.8</v>
      </c>
      <c r="M31" s="12">
        <f>L31/2</f>
        <v>41.9</v>
      </c>
      <c r="N31" s="12">
        <f t="shared" si="0"/>
        <v>76.48333333333333</v>
      </c>
      <c r="O31" s="11" t="s">
        <v>22</v>
      </c>
    </row>
    <row r="32" spans="1:15" s="13" customFormat="1" ht="19.5" customHeight="1">
      <c r="A32" s="3">
        <v>25</v>
      </c>
      <c r="B32" s="3" t="s">
        <v>28</v>
      </c>
      <c r="C32" s="4" t="s">
        <v>104</v>
      </c>
      <c r="D32" s="9">
        <v>1</v>
      </c>
      <c r="E32" s="9" t="s">
        <v>94</v>
      </c>
      <c r="F32" s="9"/>
      <c r="G32" s="9" t="s">
        <v>95</v>
      </c>
      <c r="H32" s="10" t="s">
        <v>105</v>
      </c>
      <c r="I32" s="10" t="s">
        <v>27</v>
      </c>
      <c r="J32" s="11" t="s">
        <v>106</v>
      </c>
      <c r="K32" s="12">
        <f t="shared" si="1"/>
        <v>32.5</v>
      </c>
      <c r="L32" s="12">
        <v>81.8</v>
      </c>
      <c r="M32" s="12">
        <f t="shared" si="2"/>
        <v>40.9</v>
      </c>
      <c r="N32" s="12">
        <f t="shared" si="0"/>
        <v>73.4</v>
      </c>
      <c r="O32" s="10" t="s">
        <v>22</v>
      </c>
    </row>
    <row r="33" spans="1:15" s="13" customFormat="1" ht="19.5" customHeight="1">
      <c r="A33" s="3">
        <v>26</v>
      </c>
      <c r="B33" s="3" t="s">
        <v>107</v>
      </c>
      <c r="C33" s="4" t="s">
        <v>108</v>
      </c>
      <c r="D33" s="9">
        <v>2</v>
      </c>
      <c r="E33" s="9" t="s">
        <v>94</v>
      </c>
      <c r="F33" s="9"/>
      <c r="G33" s="3" t="s">
        <v>38</v>
      </c>
      <c r="H33" s="9" t="s">
        <v>109</v>
      </c>
      <c r="I33" s="9" t="s">
        <v>27</v>
      </c>
      <c r="J33" s="3">
        <v>343</v>
      </c>
      <c r="K33" s="12">
        <f t="shared" si="1"/>
        <v>28.583333333333332</v>
      </c>
      <c r="L33" s="12">
        <v>87.4</v>
      </c>
      <c r="M33" s="12">
        <f t="shared" si="2"/>
        <v>43.7</v>
      </c>
      <c r="N33" s="12">
        <f t="shared" si="0"/>
        <v>72.28333333333333</v>
      </c>
      <c r="O33" s="9" t="s">
        <v>110</v>
      </c>
    </row>
    <row r="34" spans="1:15" s="13" customFormat="1" ht="19.5" customHeight="1">
      <c r="A34" s="3">
        <v>27</v>
      </c>
      <c r="B34" s="3"/>
      <c r="C34" s="4"/>
      <c r="D34" s="9"/>
      <c r="E34" s="9"/>
      <c r="F34" s="9"/>
      <c r="G34" s="3"/>
      <c r="H34" s="9" t="s">
        <v>111</v>
      </c>
      <c r="I34" s="9" t="s">
        <v>21</v>
      </c>
      <c r="J34" s="3">
        <v>388</v>
      </c>
      <c r="K34" s="12">
        <f>J34*50/600</f>
        <v>32.333333333333336</v>
      </c>
      <c r="L34" s="12">
        <v>75</v>
      </c>
      <c r="M34" s="12">
        <f>L34/2</f>
        <v>37.5</v>
      </c>
      <c r="N34" s="12">
        <f t="shared" si="0"/>
        <v>69.83333333333334</v>
      </c>
      <c r="O34" s="9" t="s">
        <v>22</v>
      </c>
    </row>
    <row r="35" spans="1:15" s="13" customFormat="1" ht="19.5" customHeight="1">
      <c r="A35" s="3">
        <v>28</v>
      </c>
      <c r="B35" s="3" t="s">
        <v>107</v>
      </c>
      <c r="C35" s="4" t="s">
        <v>112</v>
      </c>
      <c r="D35" s="9">
        <v>2</v>
      </c>
      <c r="E35" s="9" t="s">
        <v>94</v>
      </c>
      <c r="F35" s="9"/>
      <c r="G35" s="3" t="s">
        <v>38</v>
      </c>
      <c r="H35" s="9" t="s">
        <v>113</v>
      </c>
      <c r="I35" s="9" t="s">
        <v>21</v>
      </c>
      <c r="J35" s="3">
        <v>405</v>
      </c>
      <c r="K35" s="12">
        <f t="shared" si="1"/>
        <v>33.75</v>
      </c>
      <c r="L35" s="12">
        <v>82.4</v>
      </c>
      <c r="M35" s="12">
        <f t="shared" si="2"/>
        <v>41.2</v>
      </c>
      <c r="N35" s="12">
        <f t="shared" si="0"/>
        <v>74.95</v>
      </c>
      <c r="O35" s="9" t="s">
        <v>22</v>
      </c>
    </row>
    <row r="36" spans="1:15" s="13" customFormat="1" ht="19.5" customHeight="1">
      <c r="A36" s="3">
        <v>29</v>
      </c>
      <c r="B36" s="3"/>
      <c r="C36" s="4"/>
      <c r="D36" s="9"/>
      <c r="E36" s="9"/>
      <c r="F36" s="9"/>
      <c r="G36" s="3"/>
      <c r="H36" s="9" t="s">
        <v>114</v>
      </c>
      <c r="I36" s="9" t="s">
        <v>27</v>
      </c>
      <c r="J36" s="3">
        <v>380</v>
      </c>
      <c r="K36" s="12">
        <f t="shared" si="1"/>
        <v>31.666666666666668</v>
      </c>
      <c r="L36" s="12">
        <v>80.4</v>
      </c>
      <c r="M36" s="12">
        <f t="shared" si="2"/>
        <v>40.2</v>
      </c>
      <c r="N36" s="12">
        <f t="shared" si="0"/>
        <v>71.86666666666667</v>
      </c>
      <c r="O36" s="9" t="s">
        <v>22</v>
      </c>
    </row>
    <row r="37" spans="1:15" s="13" customFormat="1" ht="19.5" customHeight="1">
      <c r="A37" s="3">
        <v>30</v>
      </c>
      <c r="B37" s="3" t="s">
        <v>107</v>
      </c>
      <c r="C37" s="4" t="s">
        <v>115</v>
      </c>
      <c r="D37" s="9">
        <v>2</v>
      </c>
      <c r="E37" s="9" t="s">
        <v>94</v>
      </c>
      <c r="F37" s="9"/>
      <c r="G37" s="3" t="s">
        <v>38</v>
      </c>
      <c r="H37" s="9" t="s">
        <v>116</v>
      </c>
      <c r="I37" s="9" t="s">
        <v>21</v>
      </c>
      <c r="J37" s="3">
        <v>390</v>
      </c>
      <c r="K37" s="12">
        <f t="shared" si="1"/>
        <v>32.5</v>
      </c>
      <c r="L37" s="12">
        <v>82.8</v>
      </c>
      <c r="M37" s="12">
        <f t="shared" si="2"/>
        <v>41.4</v>
      </c>
      <c r="N37" s="12">
        <f t="shared" si="0"/>
        <v>73.9</v>
      </c>
      <c r="O37" s="9" t="s">
        <v>22</v>
      </c>
    </row>
    <row r="38" spans="1:15" s="13" customFormat="1" ht="19.5" customHeight="1">
      <c r="A38" s="3">
        <v>31</v>
      </c>
      <c r="B38" s="3"/>
      <c r="C38" s="4"/>
      <c r="D38" s="9"/>
      <c r="E38" s="9"/>
      <c r="F38" s="9"/>
      <c r="G38" s="3"/>
      <c r="H38" s="10" t="s">
        <v>117</v>
      </c>
      <c r="I38" s="10" t="s">
        <v>21</v>
      </c>
      <c r="J38" s="11" t="s">
        <v>118</v>
      </c>
      <c r="K38" s="12">
        <f>J38*50/600</f>
        <v>33.416666666666664</v>
      </c>
      <c r="L38" s="12">
        <v>90.2</v>
      </c>
      <c r="M38" s="12">
        <f>L38/2</f>
        <v>45.1</v>
      </c>
      <c r="N38" s="12">
        <f t="shared" si="0"/>
        <v>78.51666666666667</v>
      </c>
      <c r="O38" s="11" t="s">
        <v>22</v>
      </c>
    </row>
    <row r="39" spans="1:15" s="13" customFormat="1" ht="19.5" customHeight="1">
      <c r="A39" s="3">
        <v>32</v>
      </c>
      <c r="B39" s="3" t="s">
        <v>107</v>
      </c>
      <c r="C39" s="4" t="s">
        <v>119</v>
      </c>
      <c r="D39" s="9">
        <v>2</v>
      </c>
      <c r="E39" s="9" t="s">
        <v>94</v>
      </c>
      <c r="F39" s="9"/>
      <c r="G39" s="3" t="s">
        <v>38</v>
      </c>
      <c r="H39" s="9" t="s">
        <v>120</v>
      </c>
      <c r="I39" s="9" t="s">
        <v>27</v>
      </c>
      <c r="J39" s="3">
        <v>372</v>
      </c>
      <c r="K39" s="12">
        <f>J39*50/600</f>
        <v>31</v>
      </c>
      <c r="L39" s="12">
        <v>81.8</v>
      </c>
      <c r="M39" s="12">
        <f>L39/2</f>
        <v>40.9</v>
      </c>
      <c r="N39" s="12">
        <f t="shared" si="0"/>
        <v>71.9</v>
      </c>
      <c r="O39" s="9" t="s">
        <v>22</v>
      </c>
    </row>
    <row r="40" spans="1:15" s="13" customFormat="1" ht="19.5" customHeight="1">
      <c r="A40" s="3">
        <v>33</v>
      </c>
      <c r="B40" s="3"/>
      <c r="C40" s="4"/>
      <c r="D40" s="9"/>
      <c r="E40" s="9"/>
      <c r="F40" s="9"/>
      <c r="G40" s="3"/>
      <c r="H40" s="10" t="s">
        <v>121</v>
      </c>
      <c r="I40" s="10" t="s">
        <v>27</v>
      </c>
      <c r="J40" s="11" t="s">
        <v>122</v>
      </c>
      <c r="K40" s="12">
        <f>J40*50/600</f>
        <v>33.333333333333336</v>
      </c>
      <c r="L40" s="12">
        <v>74.8</v>
      </c>
      <c r="M40" s="12">
        <f>L40/2</f>
        <v>37.4</v>
      </c>
      <c r="N40" s="12">
        <f t="shared" si="0"/>
        <v>70.73333333333333</v>
      </c>
      <c r="O40" s="10" t="s">
        <v>22</v>
      </c>
    </row>
    <row r="41" spans="1:15" s="13" customFormat="1" ht="19.5" customHeight="1">
      <c r="A41" s="3">
        <v>34</v>
      </c>
      <c r="B41" s="3" t="s">
        <v>107</v>
      </c>
      <c r="C41" s="4" t="s">
        <v>123</v>
      </c>
      <c r="D41" s="9">
        <v>2</v>
      </c>
      <c r="E41" s="9" t="s">
        <v>94</v>
      </c>
      <c r="F41" s="9"/>
      <c r="G41" s="3" t="s">
        <v>38</v>
      </c>
      <c r="H41" s="9" t="s">
        <v>124</v>
      </c>
      <c r="I41" s="9" t="s">
        <v>27</v>
      </c>
      <c r="J41" s="3">
        <v>307</v>
      </c>
      <c r="K41" s="12">
        <f t="shared" si="1"/>
        <v>25.583333333333332</v>
      </c>
      <c r="L41" s="12">
        <v>88</v>
      </c>
      <c r="M41" s="12">
        <f t="shared" si="2"/>
        <v>44</v>
      </c>
      <c r="N41" s="12">
        <f t="shared" si="0"/>
        <v>69.58333333333333</v>
      </c>
      <c r="O41" s="9" t="s">
        <v>22</v>
      </c>
    </row>
    <row r="42" spans="1:15" s="13" customFormat="1" ht="19.5" customHeight="1">
      <c r="A42" s="3">
        <v>35</v>
      </c>
      <c r="B42" s="3"/>
      <c r="C42" s="4"/>
      <c r="D42" s="9"/>
      <c r="E42" s="9"/>
      <c r="F42" s="9"/>
      <c r="G42" s="3"/>
      <c r="H42" s="10" t="s">
        <v>125</v>
      </c>
      <c r="I42" s="11" t="s">
        <v>27</v>
      </c>
      <c r="J42" s="11" t="s">
        <v>126</v>
      </c>
      <c r="K42" s="12">
        <f t="shared" si="1"/>
        <v>27.833333333333332</v>
      </c>
      <c r="L42" s="12">
        <v>71.6</v>
      </c>
      <c r="M42" s="12">
        <f t="shared" si="2"/>
        <v>35.8</v>
      </c>
      <c r="N42" s="12">
        <f t="shared" si="0"/>
        <v>63.633333333333326</v>
      </c>
      <c r="O42" s="11" t="s">
        <v>22</v>
      </c>
    </row>
    <row r="43" spans="1:15" s="13" customFormat="1" ht="19.5" customHeight="1">
      <c r="A43" s="3">
        <v>36</v>
      </c>
      <c r="B43" s="3" t="s">
        <v>32</v>
      </c>
      <c r="C43" s="4" t="s">
        <v>33</v>
      </c>
      <c r="D43" s="9">
        <v>3</v>
      </c>
      <c r="E43" s="9" t="s">
        <v>94</v>
      </c>
      <c r="F43" s="9"/>
      <c r="G43" s="3" t="s">
        <v>38</v>
      </c>
      <c r="H43" s="14" t="s">
        <v>127</v>
      </c>
      <c r="I43" s="10" t="s">
        <v>21</v>
      </c>
      <c r="J43" s="11" t="s">
        <v>40</v>
      </c>
      <c r="K43" s="12">
        <f t="shared" si="1"/>
        <v>34.5</v>
      </c>
      <c r="L43" s="12">
        <v>88.2</v>
      </c>
      <c r="M43" s="12">
        <f t="shared" si="2"/>
        <v>44.1</v>
      </c>
      <c r="N43" s="12">
        <f t="shared" si="0"/>
        <v>78.6</v>
      </c>
      <c r="O43" s="11" t="s">
        <v>22</v>
      </c>
    </row>
    <row r="44" spans="1:15" s="13" customFormat="1" ht="19.5" customHeight="1">
      <c r="A44" s="3">
        <v>37</v>
      </c>
      <c r="B44" s="3"/>
      <c r="C44" s="4"/>
      <c r="D44" s="9"/>
      <c r="E44" s="9"/>
      <c r="F44" s="9"/>
      <c r="G44" s="3"/>
      <c r="H44" s="14" t="s">
        <v>128</v>
      </c>
      <c r="I44" s="10" t="s">
        <v>21</v>
      </c>
      <c r="J44" s="11" t="s">
        <v>129</v>
      </c>
      <c r="K44" s="12">
        <f t="shared" si="1"/>
        <v>33.666666666666664</v>
      </c>
      <c r="L44" s="12">
        <v>85.6</v>
      </c>
      <c r="M44" s="12">
        <f t="shared" si="2"/>
        <v>42.8</v>
      </c>
      <c r="N44" s="12">
        <f t="shared" si="0"/>
        <v>76.46666666666667</v>
      </c>
      <c r="O44" s="11" t="s">
        <v>22</v>
      </c>
    </row>
    <row r="45" spans="1:15" s="13" customFormat="1" ht="19.5" customHeight="1">
      <c r="A45" s="3">
        <v>38</v>
      </c>
      <c r="B45" s="3"/>
      <c r="C45" s="4"/>
      <c r="D45" s="9"/>
      <c r="E45" s="9"/>
      <c r="F45" s="9"/>
      <c r="G45" s="3"/>
      <c r="H45" s="10" t="s">
        <v>130</v>
      </c>
      <c r="I45" s="10" t="s">
        <v>21</v>
      </c>
      <c r="J45" s="11" t="s">
        <v>131</v>
      </c>
      <c r="K45" s="12">
        <f>J45*50/600</f>
        <v>34.916666666666664</v>
      </c>
      <c r="L45" s="12">
        <v>84</v>
      </c>
      <c r="M45" s="12">
        <f>L45/2</f>
        <v>42</v>
      </c>
      <c r="N45" s="12">
        <f t="shared" si="0"/>
        <v>76.91666666666666</v>
      </c>
      <c r="O45" s="10" t="s">
        <v>22</v>
      </c>
    </row>
    <row r="46" spans="1:15" s="13" customFormat="1" ht="19.5" customHeight="1">
      <c r="A46" s="9"/>
      <c r="B46" s="3" t="s">
        <v>132</v>
      </c>
      <c r="C46" s="4"/>
      <c r="D46" s="9">
        <f>SUM(D3:D43)</f>
        <v>43</v>
      </c>
      <c r="E46" s="9"/>
      <c r="F46" s="9"/>
      <c r="G46" s="3"/>
      <c r="H46" s="9"/>
      <c r="I46" s="9"/>
      <c r="J46" s="3"/>
      <c r="K46" s="12"/>
      <c r="L46" s="12"/>
      <c r="M46" s="12"/>
      <c r="N46" s="12"/>
      <c r="O46" s="9"/>
    </row>
  </sheetData>
  <mergeCells count="1">
    <mergeCell ref="A1:O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2013-08-26T03:02:58Z</cp:lastPrinted>
  <dcterms:created xsi:type="dcterms:W3CDTF">2013-08-26T03:00:39Z</dcterms:created>
  <dcterms:modified xsi:type="dcterms:W3CDTF">2013-08-28T05:46:59Z</dcterms:modified>
  <cp:category/>
  <cp:version/>
  <cp:contentType/>
  <cp:contentStatus/>
</cp:coreProperties>
</file>